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H.Vafoev\!НКМК ички идоравий хужжатлар\!ОЧИҚЛИК\Мансабдор шахслар хизмат сафарлари\Mansabdor shaxslarning O'zbekiston hududidagi xiz.saf.xar.t to'g'risida\"/>
    </mc:Choice>
  </mc:AlternateContent>
  <xr:revisionPtr revIDLastSave="0" documentId="13_ncr:1_{3D704E0E-42CD-4EB9-A6C9-7A36D00E1780}" xr6:coauthVersionLast="45" xr6:coauthVersionMax="45" xr10:uidLastSave="{00000000-0000-0000-0000-000000000000}"/>
  <bookViews>
    <workbookView xWindow="-120" yWindow="-120" windowWidth="29040" windowHeight="15840" xr2:uid="{D9D800ED-4AAA-4DEC-9D30-861408687AF9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1" l="1"/>
  <c r="G49" i="1" s="1"/>
  <c r="G50" i="1" s="1"/>
  <c r="G42" i="1"/>
  <c r="G33" i="1"/>
  <c r="G32" i="1"/>
  <c r="J30" i="1"/>
  <c r="J29" i="1"/>
  <c r="J28" i="1"/>
  <c r="J27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<sst xmlns="http://schemas.openxmlformats.org/spreadsheetml/2006/main" count="193" uniqueCount="75">
  <si>
    <t>“НКМК” АЖнинг 2024 йил 9 февралдаги
80-сонли буйруғига 
5-ИЛОВА</t>
  </si>
  <si>
    <t>Т/р</t>
  </si>
  <si>
    <t>Хизмат сафарининг
қисқача мақсади</t>
  </si>
  <si>
    <t>Хизмат сафари амалга оширилган ҳудуд</t>
  </si>
  <si>
    <t>Хизмат сафарининг давомийлик муддати
(суткада)</t>
  </si>
  <si>
    <t xml:space="preserve">Хизмат сафарини амалга оширган ходимнинг фамилияси ва исми </t>
  </si>
  <si>
    <t xml:space="preserve">Жами харажат </t>
  </si>
  <si>
    <t>Шундан, харажат турлари (минг сўмда)</t>
  </si>
  <si>
    <t>Турар жой билан боғлиқ (меҳмонхона ёки турар жой ижараси) харажатлар</t>
  </si>
  <si>
    <t>Йўл
харажатлари</t>
  </si>
  <si>
    <t>Кундалик харажатлар</t>
  </si>
  <si>
    <t>Бошқа харажат­лари</t>
  </si>
  <si>
    <t>(Ҳисобот йилининг маълумотлар эълон қилинаётган чораги)</t>
  </si>
  <si>
    <t>Парманов Ш.А.</t>
  </si>
  <si>
    <t>НКМК АЖ</t>
  </si>
  <si>
    <t>Малака ошириш</t>
  </si>
  <si>
    <t>Ишлаб чиқариш масалаларини ҳал қилиш учун</t>
  </si>
  <si>
    <t>Ишлаб чикариш эхтиёжларига кура</t>
  </si>
  <si>
    <t>Хайитов Ж.Х.</t>
  </si>
  <si>
    <t>Тошкент шахри</t>
  </si>
  <si>
    <t>Геология кидирув ишларини назорат килиш</t>
  </si>
  <si>
    <t>Зарафшон шахри</t>
  </si>
  <si>
    <t>Абдуразаков А.Ш.</t>
  </si>
  <si>
    <t>Навоий шахри</t>
  </si>
  <si>
    <t>Камолов Р.Х.</t>
  </si>
  <si>
    <t>3</t>
  </si>
  <si>
    <t>4</t>
  </si>
  <si>
    <t>Мустакимов О.М.</t>
  </si>
  <si>
    <t>Амонов М.У.</t>
  </si>
  <si>
    <t>5</t>
  </si>
  <si>
    <t>2</t>
  </si>
  <si>
    <t>Хасанов Ж.Т.</t>
  </si>
  <si>
    <t>Антонов Е.А.</t>
  </si>
  <si>
    <t>Бахронов Ф.Ш.</t>
  </si>
  <si>
    <t>Новикова Ж.В.</t>
  </si>
  <si>
    <t>6</t>
  </si>
  <si>
    <t>Егорова Л.А.</t>
  </si>
  <si>
    <t>Маълумотлар эълон қилинаётган давр бўйича жами:</t>
  </si>
  <si>
    <t>Ҳисобот йилининг ўтган даври бўйича жами:</t>
  </si>
  <si>
    <t>Кургазмада иштирок этиш</t>
  </si>
  <si>
    <t>Бутун жахон банки вакиллари билан учрашув</t>
  </si>
  <si>
    <t>Ишлаб чикариш масалаларини хал этиш</t>
  </si>
  <si>
    <t>8</t>
  </si>
  <si>
    <t>32</t>
  </si>
  <si>
    <t>Исунц С.А.</t>
  </si>
  <si>
    <t>Семинарда иштирок этиш учун</t>
  </si>
  <si>
    <t>Раупов Х.Р.</t>
  </si>
  <si>
    <t>Меморандум ижросини таъминлаш</t>
  </si>
  <si>
    <t>Ярмаркада иштирок этиш</t>
  </si>
  <si>
    <t>Форумда иштирок этиш</t>
  </si>
  <si>
    <t>Учкудук шахри</t>
  </si>
  <si>
    <t>Черданцев А.П.</t>
  </si>
  <si>
    <t>М.В.Ломоносов номидаги Москва Давлат Университети укитувчиларига хамрохлик килиш</t>
  </si>
  <si>
    <t>Бухоро шахри</t>
  </si>
  <si>
    <t>1</t>
  </si>
  <si>
    <t>Тапаров К.Х.</t>
  </si>
  <si>
    <t>Солик аудити натижалари буйича Иктисодиет Вазирлигида учрашув</t>
  </si>
  <si>
    <t>Навоий шаҳри</t>
  </si>
  <si>
    <t>Учкудук  шахри</t>
  </si>
  <si>
    <t>Тошкент шаҳри</t>
  </si>
  <si>
    <t>Мирзаев А.У.</t>
  </si>
  <si>
    <t>Сайдуллаев У.А</t>
  </si>
  <si>
    <t>Олланов Н.Х.</t>
  </si>
  <si>
    <t>Абдирашидова С.В.</t>
  </si>
  <si>
    <t>Хасанов Ш.А.</t>
  </si>
  <si>
    <t>Бабабеков Э.Х.</t>
  </si>
  <si>
    <t>Хисобот топшириш</t>
  </si>
  <si>
    <t>Ишлаб чикариш ярмаркасида иштирок этиш</t>
  </si>
  <si>
    <t>Аскаров Ф.М.</t>
  </si>
  <si>
    <t>Рахмонов Б.Х.</t>
  </si>
  <si>
    <t>Зармитан</t>
  </si>
  <si>
    <t>Ҳасанов О.Х.</t>
  </si>
  <si>
    <t>Авезов Ш.Н.</t>
  </si>
  <si>
    <t>Молиялаштириш 
манбаси</t>
  </si>
  <si>
    <t>2024 йил 4-чорак давомида "НКМК" АЖ  мансабдор шахсларининг Республика ҳудудидаги хизмат сафарлари харажатлари тўғрисидаги
 МАЪЛУМОТЛАР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</si>
</sst>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4" fillId="4" borderId="0">
      <alignment horizontal="left" vertical="center"/>
    </xf>
    <xf numFmtId="0" fontId="4" fillId="4" borderId="0">
      <alignment horizontal="center" vertical="center"/>
    </xf>
    <xf numFmtId="43" fontId="5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3" fontId="1" fillId="3" borderId="17" xfId="0" applyNumberFormat="1" applyFont="1" applyFill="1" applyBorder="1" applyAlignment="1">
      <alignment horizontal="center" vertical="center" wrapText="1"/>
    </xf>
    <xf numFmtId="0" fontId="4" fillId="3" borderId="1" xfId="3" quotePrefix="1" applyFill="1" applyBorder="1" applyAlignment="1">
      <alignment horizontal="center" vertical="center" wrapText="1"/>
    </xf>
    <xf numFmtId="0" fontId="4" fillId="3" borderId="1" xfId="2" quotePrefix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4" fillId="3" borderId="1" xfId="4" quotePrefix="1" applyNumberFormat="1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center" vertical="center" wrapText="1"/>
    </xf>
    <xf numFmtId="3" fontId="6" fillId="3" borderId="1" xfId="5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4" fillId="3" borderId="5" xfId="3" quotePrefix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3" fontId="7" fillId="3" borderId="6" xfId="5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top" wrapText="1"/>
    </xf>
    <xf numFmtId="3" fontId="7" fillId="3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6">
    <cellStyle name="S5" xfId="3" xr:uid="{53234C6A-7741-4C22-B687-EA7DFF984153}"/>
    <cellStyle name="S6" xfId="2" xr:uid="{088D94DA-6147-46EF-9B24-0FC1472AEC6E}"/>
    <cellStyle name="Обычный" xfId="0" builtinId="0"/>
    <cellStyle name="Обычный 2" xfId="5" xr:uid="{26966FF0-38E7-4616-A1C5-43BAA6C9B4F7}"/>
    <cellStyle name="Финансовый" xfId="4" builtinId="3"/>
    <cellStyle name="Финансовый 2" xfId="1" xr:uid="{E454B1D4-FDF6-4254-AA0D-919CEB8D81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30480</xdr:colOff>
      <xdr:row>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E74EA5-D0FE-448F-AF00-C1A40FB5CC2C}"/>
            </a:ext>
          </a:extLst>
        </xdr:cNvPr>
        <xdr:cNvSpPr txBox="1"/>
      </xdr:nvSpPr>
      <xdr:spPr>
        <a:xfrm>
          <a:off x="593598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3FEF3-9BB2-415A-A634-AA02397550C6}">
  <dimension ref="A1:K50"/>
  <sheetViews>
    <sheetView tabSelected="1" workbookViewId="0">
      <selection activeCell="E10" sqref="E10"/>
    </sheetView>
  </sheetViews>
  <sheetFormatPr defaultColWidth="8.85546875" defaultRowHeight="12.75" x14ac:dyDescent="0.25"/>
  <cols>
    <col min="1" max="1" width="9.28515625" style="4" customWidth="1"/>
    <col min="2" max="2" width="17.5703125" style="4" customWidth="1"/>
    <col min="3" max="3" width="20.7109375" style="4" customWidth="1"/>
    <col min="4" max="4" width="14.28515625" style="4" customWidth="1"/>
    <col min="5" max="5" width="19.7109375" style="4" customWidth="1"/>
    <col min="6" max="6" width="11.7109375" style="4" customWidth="1"/>
    <col min="7" max="7" width="15.7109375" style="5" customWidth="1"/>
    <col min="8" max="9" width="14.28515625" style="4" customWidth="1"/>
    <col min="10" max="10" width="12.140625" style="4" customWidth="1"/>
    <col min="11" max="11" width="19.28515625" style="4" customWidth="1"/>
    <col min="12" max="254" width="8.85546875" style="4"/>
    <col min="255" max="255" width="9.140625" style="4" customWidth="1"/>
    <col min="256" max="256" width="9.28515625" style="4" customWidth="1"/>
    <col min="257" max="257" width="17.5703125" style="4" customWidth="1"/>
    <col min="258" max="258" width="20.7109375" style="4" customWidth="1"/>
    <col min="259" max="259" width="14.28515625" style="4" customWidth="1"/>
    <col min="260" max="260" width="19.7109375" style="4" customWidth="1"/>
    <col min="261" max="261" width="11.7109375" style="4" customWidth="1"/>
    <col min="262" max="262" width="15.7109375" style="4" customWidth="1"/>
    <col min="263" max="264" width="14.28515625" style="4" customWidth="1"/>
    <col min="265" max="265" width="12.140625" style="4" customWidth="1"/>
    <col min="266" max="266" width="19.28515625" style="4" customWidth="1"/>
    <col min="267" max="510" width="8.85546875" style="4"/>
    <col min="511" max="511" width="9.140625" style="4" customWidth="1"/>
    <col min="512" max="512" width="9.28515625" style="4" customWidth="1"/>
    <col min="513" max="513" width="17.5703125" style="4" customWidth="1"/>
    <col min="514" max="514" width="20.7109375" style="4" customWidth="1"/>
    <col min="515" max="515" width="14.28515625" style="4" customWidth="1"/>
    <col min="516" max="516" width="19.7109375" style="4" customWidth="1"/>
    <col min="517" max="517" width="11.7109375" style="4" customWidth="1"/>
    <col min="518" max="518" width="15.7109375" style="4" customWidth="1"/>
    <col min="519" max="520" width="14.28515625" style="4" customWidth="1"/>
    <col min="521" max="521" width="12.140625" style="4" customWidth="1"/>
    <col min="522" max="522" width="19.28515625" style="4" customWidth="1"/>
    <col min="523" max="766" width="8.85546875" style="4"/>
    <col min="767" max="767" width="9.140625" style="4" customWidth="1"/>
    <col min="768" max="768" width="9.28515625" style="4" customWidth="1"/>
    <col min="769" max="769" width="17.5703125" style="4" customWidth="1"/>
    <col min="770" max="770" width="20.7109375" style="4" customWidth="1"/>
    <col min="771" max="771" width="14.28515625" style="4" customWidth="1"/>
    <col min="772" max="772" width="19.7109375" style="4" customWidth="1"/>
    <col min="773" max="773" width="11.7109375" style="4" customWidth="1"/>
    <col min="774" max="774" width="15.7109375" style="4" customWidth="1"/>
    <col min="775" max="776" width="14.28515625" style="4" customWidth="1"/>
    <col min="777" max="777" width="12.140625" style="4" customWidth="1"/>
    <col min="778" max="778" width="19.28515625" style="4" customWidth="1"/>
    <col min="779" max="1022" width="8.85546875" style="4"/>
    <col min="1023" max="1023" width="9.140625" style="4" customWidth="1"/>
    <col min="1024" max="1024" width="9.28515625" style="4" customWidth="1"/>
    <col min="1025" max="1025" width="17.5703125" style="4" customWidth="1"/>
    <col min="1026" max="1026" width="20.7109375" style="4" customWidth="1"/>
    <col min="1027" max="1027" width="14.28515625" style="4" customWidth="1"/>
    <col min="1028" max="1028" width="19.7109375" style="4" customWidth="1"/>
    <col min="1029" max="1029" width="11.7109375" style="4" customWidth="1"/>
    <col min="1030" max="1030" width="15.7109375" style="4" customWidth="1"/>
    <col min="1031" max="1032" width="14.28515625" style="4" customWidth="1"/>
    <col min="1033" max="1033" width="12.140625" style="4" customWidth="1"/>
    <col min="1034" max="1034" width="19.28515625" style="4" customWidth="1"/>
    <col min="1035" max="1278" width="8.85546875" style="4"/>
    <col min="1279" max="1279" width="9.140625" style="4" customWidth="1"/>
    <col min="1280" max="1280" width="9.28515625" style="4" customWidth="1"/>
    <col min="1281" max="1281" width="17.5703125" style="4" customWidth="1"/>
    <col min="1282" max="1282" width="20.7109375" style="4" customWidth="1"/>
    <col min="1283" max="1283" width="14.28515625" style="4" customWidth="1"/>
    <col min="1284" max="1284" width="19.7109375" style="4" customWidth="1"/>
    <col min="1285" max="1285" width="11.7109375" style="4" customWidth="1"/>
    <col min="1286" max="1286" width="15.7109375" style="4" customWidth="1"/>
    <col min="1287" max="1288" width="14.28515625" style="4" customWidth="1"/>
    <col min="1289" max="1289" width="12.140625" style="4" customWidth="1"/>
    <col min="1290" max="1290" width="19.28515625" style="4" customWidth="1"/>
    <col min="1291" max="1534" width="8.85546875" style="4"/>
    <col min="1535" max="1535" width="9.140625" style="4" customWidth="1"/>
    <col min="1536" max="1536" width="9.28515625" style="4" customWidth="1"/>
    <col min="1537" max="1537" width="17.5703125" style="4" customWidth="1"/>
    <col min="1538" max="1538" width="20.7109375" style="4" customWidth="1"/>
    <col min="1539" max="1539" width="14.28515625" style="4" customWidth="1"/>
    <col min="1540" max="1540" width="19.7109375" style="4" customWidth="1"/>
    <col min="1541" max="1541" width="11.7109375" style="4" customWidth="1"/>
    <col min="1542" max="1542" width="15.7109375" style="4" customWidth="1"/>
    <col min="1543" max="1544" width="14.28515625" style="4" customWidth="1"/>
    <col min="1545" max="1545" width="12.140625" style="4" customWidth="1"/>
    <col min="1546" max="1546" width="19.28515625" style="4" customWidth="1"/>
    <col min="1547" max="1790" width="8.85546875" style="4"/>
    <col min="1791" max="1791" width="9.140625" style="4" customWidth="1"/>
    <col min="1792" max="1792" width="9.28515625" style="4" customWidth="1"/>
    <col min="1793" max="1793" width="17.5703125" style="4" customWidth="1"/>
    <col min="1794" max="1794" width="20.7109375" style="4" customWidth="1"/>
    <col min="1795" max="1795" width="14.28515625" style="4" customWidth="1"/>
    <col min="1796" max="1796" width="19.7109375" style="4" customWidth="1"/>
    <col min="1797" max="1797" width="11.7109375" style="4" customWidth="1"/>
    <col min="1798" max="1798" width="15.7109375" style="4" customWidth="1"/>
    <col min="1799" max="1800" width="14.28515625" style="4" customWidth="1"/>
    <col min="1801" max="1801" width="12.140625" style="4" customWidth="1"/>
    <col min="1802" max="1802" width="19.28515625" style="4" customWidth="1"/>
    <col min="1803" max="2046" width="8.85546875" style="4"/>
    <col min="2047" max="2047" width="9.140625" style="4" customWidth="1"/>
    <col min="2048" max="2048" width="9.28515625" style="4" customWidth="1"/>
    <col min="2049" max="2049" width="17.5703125" style="4" customWidth="1"/>
    <col min="2050" max="2050" width="20.7109375" style="4" customWidth="1"/>
    <col min="2051" max="2051" width="14.28515625" style="4" customWidth="1"/>
    <col min="2052" max="2052" width="19.7109375" style="4" customWidth="1"/>
    <col min="2053" max="2053" width="11.7109375" style="4" customWidth="1"/>
    <col min="2054" max="2054" width="15.7109375" style="4" customWidth="1"/>
    <col min="2055" max="2056" width="14.28515625" style="4" customWidth="1"/>
    <col min="2057" max="2057" width="12.140625" style="4" customWidth="1"/>
    <col min="2058" max="2058" width="19.28515625" style="4" customWidth="1"/>
    <col min="2059" max="2302" width="8.85546875" style="4"/>
    <col min="2303" max="2303" width="9.140625" style="4" customWidth="1"/>
    <col min="2304" max="2304" width="9.28515625" style="4" customWidth="1"/>
    <col min="2305" max="2305" width="17.5703125" style="4" customWidth="1"/>
    <col min="2306" max="2306" width="20.7109375" style="4" customWidth="1"/>
    <col min="2307" max="2307" width="14.28515625" style="4" customWidth="1"/>
    <col min="2308" max="2308" width="19.7109375" style="4" customWidth="1"/>
    <col min="2309" max="2309" width="11.7109375" style="4" customWidth="1"/>
    <col min="2310" max="2310" width="15.7109375" style="4" customWidth="1"/>
    <col min="2311" max="2312" width="14.28515625" style="4" customWidth="1"/>
    <col min="2313" max="2313" width="12.140625" style="4" customWidth="1"/>
    <col min="2314" max="2314" width="19.28515625" style="4" customWidth="1"/>
    <col min="2315" max="2558" width="8.85546875" style="4"/>
    <col min="2559" max="2559" width="9.140625" style="4" customWidth="1"/>
    <col min="2560" max="2560" width="9.28515625" style="4" customWidth="1"/>
    <col min="2561" max="2561" width="17.5703125" style="4" customWidth="1"/>
    <col min="2562" max="2562" width="20.7109375" style="4" customWidth="1"/>
    <col min="2563" max="2563" width="14.28515625" style="4" customWidth="1"/>
    <col min="2564" max="2564" width="19.7109375" style="4" customWidth="1"/>
    <col min="2565" max="2565" width="11.7109375" style="4" customWidth="1"/>
    <col min="2566" max="2566" width="15.7109375" style="4" customWidth="1"/>
    <col min="2567" max="2568" width="14.28515625" style="4" customWidth="1"/>
    <col min="2569" max="2569" width="12.140625" style="4" customWidth="1"/>
    <col min="2570" max="2570" width="19.28515625" style="4" customWidth="1"/>
    <col min="2571" max="2814" width="8.85546875" style="4"/>
    <col min="2815" max="2815" width="9.140625" style="4" customWidth="1"/>
    <col min="2816" max="2816" width="9.28515625" style="4" customWidth="1"/>
    <col min="2817" max="2817" width="17.5703125" style="4" customWidth="1"/>
    <col min="2818" max="2818" width="20.7109375" style="4" customWidth="1"/>
    <col min="2819" max="2819" width="14.28515625" style="4" customWidth="1"/>
    <col min="2820" max="2820" width="19.7109375" style="4" customWidth="1"/>
    <col min="2821" max="2821" width="11.7109375" style="4" customWidth="1"/>
    <col min="2822" max="2822" width="15.7109375" style="4" customWidth="1"/>
    <col min="2823" max="2824" width="14.28515625" style="4" customWidth="1"/>
    <col min="2825" max="2825" width="12.140625" style="4" customWidth="1"/>
    <col min="2826" max="2826" width="19.28515625" style="4" customWidth="1"/>
    <col min="2827" max="3070" width="8.85546875" style="4"/>
    <col min="3071" max="3071" width="9.140625" style="4" customWidth="1"/>
    <col min="3072" max="3072" width="9.28515625" style="4" customWidth="1"/>
    <col min="3073" max="3073" width="17.5703125" style="4" customWidth="1"/>
    <col min="3074" max="3074" width="20.7109375" style="4" customWidth="1"/>
    <col min="3075" max="3075" width="14.28515625" style="4" customWidth="1"/>
    <col min="3076" max="3076" width="19.7109375" style="4" customWidth="1"/>
    <col min="3077" max="3077" width="11.7109375" style="4" customWidth="1"/>
    <col min="3078" max="3078" width="15.7109375" style="4" customWidth="1"/>
    <col min="3079" max="3080" width="14.28515625" style="4" customWidth="1"/>
    <col min="3081" max="3081" width="12.140625" style="4" customWidth="1"/>
    <col min="3082" max="3082" width="19.28515625" style="4" customWidth="1"/>
    <col min="3083" max="3326" width="8.85546875" style="4"/>
    <col min="3327" max="3327" width="9.140625" style="4" customWidth="1"/>
    <col min="3328" max="3328" width="9.28515625" style="4" customWidth="1"/>
    <col min="3329" max="3329" width="17.5703125" style="4" customWidth="1"/>
    <col min="3330" max="3330" width="20.7109375" style="4" customWidth="1"/>
    <col min="3331" max="3331" width="14.28515625" style="4" customWidth="1"/>
    <col min="3332" max="3332" width="19.7109375" style="4" customWidth="1"/>
    <col min="3333" max="3333" width="11.7109375" style="4" customWidth="1"/>
    <col min="3334" max="3334" width="15.7109375" style="4" customWidth="1"/>
    <col min="3335" max="3336" width="14.28515625" style="4" customWidth="1"/>
    <col min="3337" max="3337" width="12.140625" style="4" customWidth="1"/>
    <col min="3338" max="3338" width="19.28515625" style="4" customWidth="1"/>
    <col min="3339" max="3582" width="8.85546875" style="4"/>
    <col min="3583" max="3583" width="9.140625" style="4" customWidth="1"/>
    <col min="3584" max="3584" width="9.28515625" style="4" customWidth="1"/>
    <col min="3585" max="3585" width="17.5703125" style="4" customWidth="1"/>
    <col min="3586" max="3586" width="20.7109375" style="4" customWidth="1"/>
    <col min="3587" max="3587" width="14.28515625" style="4" customWidth="1"/>
    <col min="3588" max="3588" width="19.7109375" style="4" customWidth="1"/>
    <col min="3589" max="3589" width="11.7109375" style="4" customWidth="1"/>
    <col min="3590" max="3590" width="15.7109375" style="4" customWidth="1"/>
    <col min="3591" max="3592" width="14.28515625" style="4" customWidth="1"/>
    <col min="3593" max="3593" width="12.140625" style="4" customWidth="1"/>
    <col min="3594" max="3594" width="19.28515625" style="4" customWidth="1"/>
    <col min="3595" max="3838" width="8.85546875" style="4"/>
    <col min="3839" max="3839" width="9.140625" style="4" customWidth="1"/>
    <col min="3840" max="3840" width="9.28515625" style="4" customWidth="1"/>
    <col min="3841" max="3841" width="17.5703125" style="4" customWidth="1"/>
    <col min="3842" max="3842" width="20.7109375" style="4" customWidth="1"/>
    <col min="3843" max="3843" width="14.28515625" style="4" customWidth="1"/>
    <col min="3844" max="3844" width="19.7109375" style="4" customWidth="1"/>
    <col min="3845" max="3845" width="11.7109375" style="4" customWidth="1"/>
    <col min="3846" max="3846" width="15.7109375" style="4" customWidth="1"/>
    <col min="3847" max="3848" width="14.28515625" style="4" customWidth="1"/>
    <col min="3849" max="3849" width="12.140625" style="4" customWidth="1"/>
    <col min="3850" max="3850" width="19.28515625" style="4" customWidth="1"/>
    <col min="3851" max="4094" width="8.85546875" style="4"/>
    <col min="4095" max="4095" width="9.140625" style="4" customWidth="1"/>
    <col min="4096" max="4096" width="9.28515625" style="4" customWidth="1"/>
    <col min="4097" max="4097" width="17.5703125" style="4" customWidth="1"/>
    <col min="4098" max="4098" width="20.7109375" style="4" customWidth="1"/>
    <col min="4099" max="4099" width="14.28515625" style="4" customWidth="1"/>
    <col min="4100" max="4100" width="19.7109375" style="4" customWidth="1"/>
    <col min="4101" max="4101" width="11.7109375" style="4" customWidth="1"/>
    <col min="4102" max="4102" width="15.7109375" style="4" customWidth="1"/>
    <col min="4103" max="4104" width="14.28515625" style="4" customWidth="1"/>
    <col min="4105" max="4105" width="12.140625" style="4" customWidth="1"/>
    <col min="4106" max="4106" width="19.28515625" style="4" customWidth="1"/>
    <col min="4107" max="4350" width="8.85546875" style="4"/>
    <col min="4351" max="4351" width="9.140625" style="4" customWidth="1"/>
    <col min="4352" max="4352" width="9.28515625" style="4" customWidth="1"/>
    <col min="4353" max="4353" width="17.5703125" style="4" customWidth="1"/>
    <col min="4354" max="4354" width="20.7109375" style="4" customWidth="1"/>
    <col min="4355" max="4355" width="14.28515625" style="4" customWidth="1"/>
    <col min="4356" max="4356" width="19.7109375" style="4" customWidth="1"/>
    <col min="4357" max="4357" width="11.7109375" style="4" customWidth="1"/>
    <col min="4358" max="4358" width="15.7109375" style="4" customWidth="1"/>
    <col min="4359" max="4360" width="14.28515625" style="4" customWidth="1"/>
    <col min="4361" max="4361" width="12.140625" style="4" customWidth="1"/>
    <col min="4362" max="4362" width="19.28515625" style="4" customWidth="1"/>
    <col min="4363" max="4606" width="8.85546875" style="4"/>
    <col min="4607" max="4607" width="9.140625" style="4" customWidth="1"/>
    <col min="4608" max="4608" width="9.28515625" style="4" customWidth="1"/>
    <col min="4609" max="4609" width="17.5703125" style="4" customWidth="1"/>
    <col min="4610" max="4610" width="20.7109375" style="4" customWidth="1"/>
    <col min="4611" max="4611" width="14.28515625" style="4" customWidth="1"/>
    <col min="4612" max="4612" width="19.7109375" style="4" customWidth="1"/>
    <col min="4613" max="4613" width="11.7109375" style="4" customWidth="1"/>
    <col min="4614" max="4614" width="15.7109375" style="4" customWidth="1"/>
    <col min="4615" max="4616" width="14.28515625" style="4" customWidth="1"/>
    <col min="4617" max="4617" width="12.140625" style="4" customWidth="1"/>
    <col min="4618" max="4618" width="19.28515625" style="4" customWidth="1"/>
    <col min="4619" max="4862" width="8.85546875" style="4"/>
    <col min="4863" max="4863" width="9.140625" style="4" customWidth="1"/>
    <col min="4864" max="4864" width="9.28515625" style="4" customWidth="1"/>
    <col min="4865" max="4865" width="17.5703125" style="4" customWidth="1"/>
    <col min="4866" max="4866" width="20.7109375" style="4" customWidth="1"/>
    <col min="4867" max="4867" width="14.28515625" style="4" customWidth="1"/>
    <col min="4868" max="4868" width="19.7109375" style="4" customWidth="1"/>
    <col min="4869" max="4869" width="11.7109375" style="4" customWidth="1"/>
    <col min="4870" max="4870" width="15.7109375" style="4" customWidth="1"/>
    <col min="4871" max="4872" width="14.28515625" style="4" customWidth="1"/>
    <col min="4873" max="4873" width="12.140625" style="4" customWidth="1"/>
    <col min="4874" max="4874" width="19.28515625" style="4" customWidth="1"/>
    <col min="4875" max="5118" width="8.85546875" style="4"/>
    <col min="5119" max="5119" width="9.140625" style="4" customWidth="1"/>
    <col min="5120" max="5120" width="9.28515625" style="4" customWidth="1"/>
    <col min="5121" max="5121" width="17.5703125" style="4" customWidth="1"/>
    <col min="5122" max="5122" width="20.7109375" style="4" customWidth="1"/>
    <col min="5123" max="5123" width="14.28515625" style="4" customWidth="1"/>
    <col min="5124" max="5124" width="19.7109375" style="4" customWidth="1"/>
    <col min="5125" max="5125" width="11.7109375" style="4" customWidth="1"/>
    <col min="5126" max="5126" width="15.7109375" style="4" customWidth="1"/>
    <col min="5127" max="5128" width="14.28515625" style="4" customWidth="1"/>
    <col min="5129" max="5129" width="12.140625" style="4" customWidth="1"/>
    <col min="5130" max="5130" width="19.28515625" style="4" customWidth="1"/>
    <col min="5131" max="5374" width="8.85546875" style="4"/>
    <col min="5375" max="5375" width="9.140625" style="4" customWidth="1"/>
    <col min="5376" max="5376" width="9.28515625" style="4" customWidth="1"/>
    <col min="5377" max="5377" width="17.5703125" style="4" customWidth="1"/>
    <col min="5378" max="5378" width="20.7109375" style="4" customWidth="1"/>
    <col min="5379" max="5379" width="14.28515625" style="4" customWidth="1"/>
    <col min="5380" max="5380" width="19.7109375" style="4" customWidth="1"/>
    <col min="5381" max="5381" width="11.7109375" style="4" customWidth="1"/>
    <col min="5382" max="5382" width="15.7109375" style="4" customWidth="1"/>
    <col min="5383" max="5384" width="14.28515625" style="4" customWidth="1"/>
    <col min="5385" max="5385" width="12.140625" style="4" customWidth="1"/>
    <col min="5386" max="5386" width="19.28515625" style="4" customWidth="1"/>
    <col min="5387" max="5630" width="8.85546875" style="4"/>
    <col min="5631" max="5631" width="9.140625" style="4" customWidth="1"/>
    <col min="5632" max="5632" width="9.28515625" style="4" customWidth="1"/>
    <col min="5633" max="5633" width="17.5703125" style="4" customWidth="1"/>
    <col min="5634" max="5634" width="20.7109375" style="4" customWidth="1"/>
    <col min="5635" max="5635" width="14.28515625" style="4" customWidth="1"/>
    <col min="5636" max="5636" width="19.7109375" style="4" customWidth="1"/>
    <col min="5637" max="5637" width="11.7109375" style="4" customWidth="1"/>
    <col min="5638" max="5638" width="15.7109375" style="4" customWidth="1"/>
    <col min="5639" max="5640" width="14.28515625" style="4" customWidth="1"/>
    <col min="5641" max="5641" width="12.140625" style="4" customWidth="1"/>
    <col min="5642" max="5642" width="19.28515625" style="4" customWidth="1"/>
    <col min="5643" max="5886" width="8.85546875" style="4"/>
    <col min="5887" max="5887" width="9.140625" style="4" customWidth="1"/>
    <col min="5888" max="5888" width="9.28515625" style="4" customWidth="1"/>
    <col min="5889" max="5889" width="17.5703125" style="4" customWidth="1"/>
    <col min="5890" max="5890" width="20.7109375" style="4" customWidth="1"/>
    <col min="5891" max="5891" width="14.28515625" style="4" customWidth="1"/>
    <col min="5892" max="5892" width="19.7109375" style="4" customWidth="1"/>
    <col min="5893" max="5893" width="11.7109375" style="4" customWidth="1"/>
    <col min="5894" max="5894" width="15.7109375" style="4" customWidth="1"/>
    <col min="5895" max="5896" width="14.28515625" style="4" customWidth="1"/>
    <col min="5897" max="5897" width="12.140625" style="4" customWidth="1"/>
    <col min="5898" max="5898" width="19.28515625" style="4" customWidth="1"/>
    <col min="5899" max="6142" width="8.85546875" style="4"/>
    <col min="6143" max="6143" width="9.140625" style="4" customWidth="1"/>
    <col min="6144" max="6144" width="9.28515625" style="4" customWidth="1"/>
    <col min="6145" max="6145" width="17.5703125" style="4" customWidth="1"/>
    <col min="6146" max="6146" width="20.7109375" style="4" customWidth="1"/>
    <col min="6147" max="6147" width="14.28515625" style="4" customWidth="1"/>
    <col min="6148" max="6148" width="19.7109375" style="4" customWidth="1"/>
    <col min="6149" max="6149" width="11.7109375" style="4" customWidth="1"/>
    <col min="6150" max="6150" width="15.7109375" style="4" customWidth="1"/>
    <col min="6151" max="6152" width="14.28515625" style="4" customWidth="1"/>
    <col min="6153" max="6153" width="12.140625" style="4" customWidth="1"/>
    <col min="6154" max="6154" width="19.28515625" style="4" customWidth="1"/>
    <col min="6155" max="6398" width="8.85546875" style="4"/>
    <col min="6399" max="6399" width="9.140625" style="4" customWidth="1"/>
    <col min="6400" max="6400" width="9.28515625" style="4" customWidth="1"/>
    <col min="6401" max="6401" width="17.5703125" style="4" customWidth="1"/>
    <col min="6402" max="6402" width="20.7109375" style="4" customWidth="1"/>
    <col min="6403" max="6403" width="14.28515625" style="4" customWidth="1"/>
    <col min="6404" max="6404" width="19.7109375" style="4" customWidth="1"/>
    <col min="6405" max="6405" width="11.7109375" style="4" customWidth="1"/>
    <col min="6406" max="6406" width="15.7109375" style="4" customWidth="1"/>
    <col min="6407" max="6408" width="14.28515625" style="4" customWidth="1"/>
    <col min="6409" max="6409" width="12.140625" style="4" customWidth="1"/>
    <col min="6410" max="6410" width="19.28515625" style="4" customWidth="1"/>
    <col min="6411" max="6654" width="8.85546875" style="4"/>
    <col min="6655" max="6655" width="9.140625" style="4" customWidth="1"/>
    <col min="6656" max="6656" width="9.28515625" style="4" customWidth="1"/>
    <col min="6657" max="6657" width="17.5703125" style="4" customWidth="1"/>
    <col min="6658" max="6658" width="20.7109375" style="4" customWidth="1"/>
    <col min="6659" max="6659" width="14.28515625" style="4" customWidth="1"/>
    <col min="6660" max="6660" width="19.7109375" style="4" customWidth="1"/>
    <col min="6661" max="6661" width="11.7109375" style="4" customWidth="1"/>
    <col min="6662" max="6662" width="15.7109375" style="4" customWidth="1"/>
    <col min="6663" max="6664" width="14.28515625" style="4" customWidth="1"/>
    <col min="6665" max="6665" width="12.140625" style="4" customWidth="1"/>
    <col min="6666" max="6666" width="19.28515625" style="4" customWidth="1"/>
    <col min="6667" max="6910" width="8.85546875" style="4"/>
    <col min="6911" max="6911" width="9.140625" style="4" customWidth="1"/>
    <col min="6912" max="6912" width="9.28515625" style="4" customWidth="1"/>
    <col min="6913" max="6913" width="17.5703125" style="4" customWidth="1"/>
    <col min="6914" max="6914" width="20.7109375" style="4" customWidth="1"/>
    <col min="6915" max="6915" width="14.28515625" style="4" customWidth="1"/>
    <col min="6916" max="6916" width="19.7109375" style="4" customWidth="1"/>
    <col min="6917" max="6917" width="11.7109375" style="4" customWidth="1"/>
    <col min="6918" max="6918" width="15.7109375" style="4" customWidth="1"/>
    <col min="6919" max="6920" width="14.28515625" style="4" customWidth="1"/>
    <col min="6921" max="6921" width="12.140625" style="4" customWidth="1"/>
    <col min="6922" max="6922" width="19.28515625" style="4" customWidth="1"/>
    <col min="6923" max="7166" width="8.85546875" style="4"/>
    <col min="7167" max="7167" width="9.140625" style="4" customWidth="1"/>
    <col min="7168" max="7168" width="9.28515625" style="4" customWidth="1"/>
    <col min="7169" max="7169" width="17.5703125" style="4" customWidth="1"/>
    <col min="7170" max="7170" width="20.7109375" style="4" customWidth="1"/>
    <col min="7171" max="7171" width="14.28515625" style="4" customWidth="1"/>
    <col min="7172" max="7172" width="19.7109375" style="4" customWidth="1"/>
    <col min="7173" max="7173" width="11.7109375" style="4" customWidth="1"/>
    <col min="7174" max="7174" width="15.7109375" style="4" customWidth="1"/>
    <col min="7175" max="7176" width="14.28515625" style="4" customWidth="1"/>
    <col min="7177" max="7177" width="12.140625" style="4" customWidth="1"/>
    <col min="7178" max="7178" width="19.28515625" style="4" customWidth="1"/>
    <col min="7179" max="7422" width="8.85546875" style="4"/>
    <col min="7423" max="7423" width="9.140625" style="4" customWidth="1"/>
    <col min="7424" max="7424" width="9.28515625" style="4" customWidth="1"/>
    <col min="7425" max="7425" width="17.5703125" style="4" customWidth="1"/>
    <col min="7426" max="7426" width="20.7109375" style="4" customWidth="1"/>
    <col min="7427" max="7427" width="14.28515625" style="4" customWidth="1"/>
    <col min="7428" max="7428" width="19.7109375" style="4" customWidth="1"/>
    <col min="7429" max="7429" width="11.7109375" style="4" customWidth="1"/>
    <col min="7430" max="7430" width="15.7109375" style="4" customWidth="1"/>
    <col min="7431" max="7432" width="14.28515625" style="4" customWidth="1"/>
    <col min="7433" max="7433" width="12.140625" style="4" customWidth="1"/>
    <col min="7434" max="7434" width="19.28515625" style="4" customWidth="1"/>
    <col min="7435" max="7678" width="8.85546875" style="4"/>
    <col min="7679" max="7679" width="9.140625" style="4" customWidth="1"/>
    <col min="7680" max="7680" width="9.28515625" style="4" customWidth="1"/>
    <col min="7681" max="7681" width="17.5703125" style="4" customWidth="1"/>
    <col min="7682" max="7682" width="20.7109375" style="4" customWidth="1"/>
    <col min="7683" max="7683" width="14.28515625" style="4" customWidth="1"/>
    <col min="7684" max="7684" width="19.7109375" style="4" customWidth="1"/>
    <col min="7685" max="7685" width="11.7109375" style="4" customWidth="1"/>
    <col min="7686" max="7686" width="15.7109375" style="4" customWidth="1"/>
    <col min="7687" max="7688" width="14.28515625" style="4" customWidth="1"/>
    <col min="7689" max="7689" width="12.140625" style="4" customWidth="1"/>
    <col min="7690" max="7690" width="19.28515625" style="4" customWidth="1"/>
    <col min="7691" max="7934" width="8.85546875" style="4"/>
    <col min="7935" max="7935" width="9.140625" style="4" customWidth="1"/>
    <col min="7936" max="7936" width="9.28515625" style="4" customWidth="1"/>
    <col min="7937" max="7937" width="17.5703125" style="4" customWidth="1"/>
    <col min="7938" max="7938" width="20.7109375" style="4" customWidth="1"/>
    <col min="7939" max="7939" width="14.28515625" style="4" customWidth="1"/>
    <col min="7940" max="7940" width="19.7109375" style="4" customWidth="1"/>
    <col min="7941" max="7941" width="11.7109375" style="4" customWidth="1"/>
    <col min="7942" max="7942" width="15.7109375" style="4" customWidth="1"/>
    <col min="7943" max="7944" width="14.28515625" style="4" customWidth="1"/>
    <col min="7945" max="7945" width="12.140625" style="4" customWidth="1"/>
    <col min="7946" max="7946" width="19.28515625" style="4" customWidth="1"/>
    <col min="7947" max="8190" width="8.85546875" style="4"/>
    <col min="8191" max="8191" width="9.140625" style="4" customWidth="1"/>
    <col min="8192" max="8192" width="9.28515625" style="4" customWidth="1"/>
    <col min="8193" max="8193" width="17.5703125" style="4" customWidth="1"/>
    <col min="8194" max="8194" width="20.7109375" style="4" customWidth="1"/>
    <col min="8195" max="8195" width="14.28515625" style="4" customWidth="1"/>
    <col min="8196" max="8196" width="19.7109375" style="4" customWidth="1"/>
    <col min="8197" max="8197" width="11.7109375" style="4" customWidth="1"/>
    <col min="8198" max="8198" width="15.7109375" style="4" customWidth="1"/>
    <col min="8199" max="8200" width="14.28515625" style="4" customWidth="1"/>
    <col min="8201" max="8201" width="12.140625" style="4" customWidth="1"/>
    <col min="8202" max="8202" width="19.28515625" style="4" customWidth="1"/>
    <col min="8203" max="8446" width="8.85546875" style="4"/>
    <col min="8447" max="8447" width="9.140625" style="4" customWidth="1"/>
    <col min="8448" max="8448" width="9.28515625" style="4" customWidth="1"/>
    <col min="8449" max="8449" width="17.5703125" style="4" customWidth="1"/>
    <col min="8450" max="8450" width="20.7109375" style="4" customWidth="1"/>
    <col min="8451" max="8451" width="14.28515625" style="4" customWidth="1"/>
    <col min="8452" max="8452" width="19.7109375" style="4" customWidth="1"/>
    <col min="8453" max="8453" width="11.7109375" style="4" customWidth="1"/>
    <col min="8454" max="8454" width="15.7109375" style="4" customWidth="1"/>
    <col min="8455" max="8456" width="14.28515625" style="4" customWidth="1"/>
    <col min="8457" max="8457" width="12.140625" style="4" customWidth="1"/>
    <col min="8458" max="8458" width="19.28515625" style="4" customWidth="1"/>
    <col min="8459" max="8702" width="8.85546875" style="4"/>
    <col min="8703" max="8703" width="9.140625" style="4" customWidth="1"/>
    <col min="8704" max="8704" width="9.28515625" style="4" customWidth="1"/>
    <col min="8705" max="8705" width="17.5703125" style="4" customWidth="1"/>
    <col min="8706" max="8706" width="20.7109375" style="4" customWidth="1"/>
    <col min="8707" max="8707" width="14.28515625" style="4" customWidth="1"/>
    <col min="8708" max="8708" width="19.7109375" style="4" customWidth="1"/>
    <col min="8709" max="8709" width="11.7109375" style="4" customWidth="1"/>
    <col min="8710" max="8710" width="15.7109375" style="4" customWidth="1"/>
    <col min="8711" max="8712" width="14.28515625" style="4" customWidth="1"/>
    <col min="8713" max="8713" width="12.140625" style="4" customWidth="1"/>
    <col min="8714" max="8714" width="19.28515625" style="4" customWidth="1"/>
    <col min="8715" max="8958" width="8.85546875" style="4"/>
    <col min="8959" max="8959" width="9.140625" style="4" customWidth="1"/>
    <col min="8960" max="8960" width="9.28515625" style="4" customWidth="1"/>
    <col min="8961" max="8961" width="17.5703125" style="4" customWidth="1"/>
    <col min="8962" max="8962" width="20.7109375" style="4" customWidth="1"/>
    <col min="8963" max="8963" width="14.28515625" style="4" customWidth="1"/>
    <col min="8964" max="8964" width="19.7109375" style="4" customWidth="1"/>
    <col min="8965" max="8965" width="11.7109375" style="4" customWidth="1"/>
    <col min="8966" max="8966" width="15.7109375" style="4" customWidth="1"/>
    <col min="8967" max="8968" width="14.28515625" style="4" customWidth="1"/>
    <col min="8969" max="8969" width="12.140625" style="4" customWidth="1"/>
    <col min="8970" max="8970" width="19.28515625" style="4" customWidth="1"/>
    <col min="8971" max="9214" width="8.85546875" style="4"/>
    <col min="9215" max="9215" width="9.140625" style="4" customWidth="1"/>
    <col min="9216" max="9216" width="9.28515625" style="4" customWidth="1"/>
    <col min="9217" max="9217" width="17.5703125" style="4" customWidth="1"/>
    <col min="9218" max="9218" width="20.7109375" style="4" customWidth="1"/>
    <col min="9219" max="9219" width="14.28515625" style="4" customWidth="1"/>
    <col min="9220" max="9220" width="19.7109375" style="4" customWidth="1"/>
    <col min="9221" max="9221" width="11.7109375" style="4" customWidth="1"/>
    <col min="9222" max="9222" width="15.7109375" style="4" customWidth="1"/>
    <col min="9223" max="9224" width="14.28515625" style="4" customWidth="1"/>
    <col min="9225" max="9225" width="12.140625" style="4" customWidth="1"/>
    <col min="9226" max="9226" width="19.28515625" style="4" customWidth="1"/>
    <col min="9227" max="9470" width="8.85546875" style="4"/>
    <col min="9471" max="9471" width="9.140625" style="4" customWidth="1"/>
    <col min="9472" max="9472" width="9.28515625" style="4" customWidth="1"/>
    <col min="9473" max="9473" width="17.5703125" style="4" customWidth="1"/>
    <col min="9474" max="9474" width="20.7109375" style="4" customWidth="1"/>
    <col min="9475" max="9475" width="14.28515625" style="4" customWidth="1"/>
    <col min="9476" max="9476" width="19.7109375" style="4" customWidth="1"/>
    <col min="9477" max="9477" width="11.7109375" style="4" customWidth="1"/>
    <col min="9478" max="9478" width="15.7109375" style="4" customWidth="1"/>
    <col min="9479" max="9480" width="14.28515625" style="4" customWidth="1"/>
    <col min="9481" max="9481" width="12.140625" style="4" customWidth="1"/>
    <col min="9482" max="9482" width="19.28515625" style="4" customWidth="1"/>
    <col min="9483" max="9726" width="8.85546875" style="4"/>
    <col min="9727" max="9727" width="9.140625" style="4" customWidth="1"/>
    <col min="9728" max="9728" width="9.28515625" style="4" customWidth="1"/>
    <col min="9729" max="9729" width="17.5703125" style="4" customWidth="1"/>
    <col min="9730" max="9730" width="20.7109375" style="4" customWidth="1"/>
    <col min="9731" max="9731" width="14.28515625" style="4" customWidth="1"/>
    <col min="9732" max="9732" width="19.7109375" style="4" customWidth="1"/>
    <col min="9733" max="9733" width="11.7109375" style="4" customWidth="1"/>
    <col min="9734" max="9734" width="15.7109375" style="4" customWidth="1"/>
    <col min="9735" max="9736" width="14.28515625" style="4" customWidth="1"/>
    <col min="9737" max="9737" width="12.140625" style="4" customWidth="1"/>
    <col min="9738" max="9738" width="19.28515625" style="4" customWidth="1"/>
    <col min="9739" max="9982" width="8.85546875" style="4"/>
    <col min="9983" max="9983" width="9.140625" style="4" customWidth="1"/>
    <col min="9984" max="9984" width="9.28515625" style="4" customWidth="1"/>
    <col min="9985" max="9985" width="17.5703125" style="4" customWidth="1"/>
    <col min="9986" max="9986" width="20.7109375" style="4" customWidth="1"/>
    <col min="9987" max="9987" width="14.28515625" style="4" customWidth="1"/>
    <col min="9988" max="9988" width="19.7109375" style="4" customWidth="1"/>
    <col min="9989" max="9989" width="11.7109375" style="4" customWidth="1"/>
    <col min="9990" max="9990" width="15.7109375" style="4" customWidth="1"/>
    <col min="9991" max="9992" width="14.28515625" style="4" customWidth="1"/>
    <col min="9993" max="9993" width="12.140625" style="4" customWidth="1"/>
    <col min="9994" max="9994" width="19.28515625" style="4" customWidth="1"/>
    <col min="9995" max="10238" width="8.85546875" style="4"/>
    <col min="10239" max="10239" width="9.140625" style="4" customWidth="1"/>
    <col min="10240" max="10240" width="9.28515625" style="4" customWidth="1"/>
    <col min="10241" max="10241" width="17.5703125" style="4" customWidth="1"/>
    <col min="10242" max="10242" width="20.7109375" style="4" customWidth="1"/>
    <col min="10243" max="10243" width="14.28515625" style="4" customWidth="1"/>
    <col min="10244" max="10244" width="19.7109375" style="4" customWidth="1"/>
    <col min="10245" max="10245" width="11.7109375" style="4" customWidth="1"/>
    <col min="10246" max="10246" width="15.7109375" style="4" customWidth="1"/>
    <col min="10247" max="10248" width="14.28515625" style="4" customWidth="1"/>
    <col min="10249" max="10249" width="12.140625" style="4" customWidth="1"/>
    <col min="10250" max="10250" width="19.28515625" style="4" customWidth="1"/>
    <col min="10251" max="10494" width="8.85546875" style="4"/>
    <col min="10495" max="10495" width="9.140625" style="4" customWidth="1"/>
    <col min="10496" max="10496" width="9.28515625" style="4" customWidth="1"/>
    <col min="10497" max="10497" width="17.5703125" style="4" customWidth="1"/>
    <col min="10498" max="10498" width="20.7109375" style="4" customWidth="1"/>
    <col min="10499" max="10499" width="14.28515625" style="4" customWidth="1"/>
    <col min="10500" max="10500" width="19.7109375" style="4" customWidth="1"/>
    <col min="10501" max="10501" width="11.7109375" style="4" customWidth="1"/>
    <col min="10502" max="10502" width="15.7109375" style="4" customWidth="1"/>
    <col min="10503" max="10504" width="14.28515625" style="4" customWidth="1"/>
    <col min="10505" max="10505" width="12.140625" style="4" customWidth="1"/>
    <col min="10506" max="10506" width="19.28515625" style="4" customWidth="1"/>
    <col min="10507" max="10750" width="8.85546875" style="4"/>
    <col min="10751" max="10751" width="9.140625" style="4" customWidth="1"/>
    <col min="10752" max="10752" width="9.28515625" style="4" customWidth="1"/>
    <col min="10753" max="10753" width="17.5703125" style="4" customWidth="1"/>
    <col min="10754" max="10754" width="20.7109375" style="4" customWidth="1"/>
    <col min="10755" max="10755" width="14.28515625" style="4" customWidth="1"/>
    <col min="10756" max="10756" width="19.7109375" style="4" customWidth="1"/>
    <col min="10757" max="10757" width="11.7109375" style="4" customWidth="1"/>
    <col min="10758" max="10758" width="15.7109375" style="4" customWidth="1"/>
    <col min="10759" max="10760" width="14.28515625" style="4" customWidth="1"/>
    <col min="10761" max="10761" width="12.140625" style="4" customWidth="1"/>
    <col min="10762" max="10762" width="19.28515625" style="4" customWidth="1"/>
    <col min="10763" max="11006" width="8.85546875" style="4"/>
    <col min="11007" max="11007" width="9.140625" style="4" customWidth="1"/>
    <col min="11008" max="11008" width="9.28515625" style="4" customWidth="1"/>
    <col min="11009" max="11009" width="17.5703125" style="4" customWidth="1"/>
    <col min="11010" max="11010" width="20.7109375" style="4" customWidth="1"/>
    <col min="11011" max="11011" width="14.28515625" style="4" customWidth="1"/>
    <col min="11012" max="11012" width="19.7109375" style="4" customWidth="1"/>
    <col min="11013" max="11013" width="11.7109375" style="4" customWidth="1"/>
    <col min="11014" max="11014" width="15.7109375" style="4" customWidth="1"/>
    <col min="11015" max="11016" width="14.28515625" style="4" customWidth="1"/>
    <col min="11017" max="11017" width="12.140625" style="4" customWidth="1"/>
    <col min="11018" max="11018" width="19.28515625" style="4" customWidth="1"/>
    <col min="11019" max="11262" width="8.85546875" style="4"/>
    <col min="11263" max="11263" width="9.140625" style="4" customWidth="1"/>
    <col min="11264" max="11264" width="9.28515625" style="4" customWidth="1"/>
    <col min="11265" max="11265" width="17.5703125" style="4" customWidth="1"/>
    <col min="11266" max="11266" width="20.7109375" style="4" customWidth="1"/>
    <col min="11267" max="11267" width="14.28515625" style="4" customWidth="1"/>
    <col min="11268" max="11268" width="19.7109375" style="4" customWidth="1"/>
    <col min="11269" max="11269" width="11.7109375" style="4" customWidth="1"/>
    <col min="11270" max="11270" width="15.7109375" style="4" customWidth="1"/>
    <col min="11271" max="11272" width="14.28515625" style="4" customWidth="1"/>
    <col min="11273" max="11273" width="12.140625" style="4" customWidth="1"/>
    <col min="11274" max="11274" width="19.28515625" style="4" customWidth="1"/>
    <col min="11275" max="11518" width="8.85546875" style="4"/>
    <col min="11519" max="11519" width="9.140625" style="4" customWidth="1"/>
    <col min="11520" max="11520" width="9.28515625" style="4" customWidth="1"/>
    <col min="11521" max="11521" width="17.5703125" style="4" customWidth="1"/>
    <col min="11522" max="11522" width="20.7109375" style="4" customWidth="1"/>
    <col min="11523" max="11523" width="14.28515625" style="4" customWidth="1"/>
    <col min="11524" max="11524" width="19.7109375" style="4" customWidth="1"/>
    <col min="11525" max="11525" width="11.7109375" style="4" customWidth="1"/>
    <col min="11526" max="11526" width="15.7109375" style="4" customWidth="1"/>
    <col min="11527" max="11528" width="14.28515625" style="4" customWidth="1"/>
    <col min="11529" max="11529" width="12.140625" style="4" customWidth="1"/>
    <col min="11530" max="11530" width="19.28515625" style="4" customWidth="1"/>
    <col min="11531" max="11774" width="8.85546875" style="4"/>
    <col min="11775" max="11775" width="9.140625" style="4" customWidth="1"/>
    <col min="11776" max="11776" width="9.28515625" style="4" customWidth="1"/>
    <col min="11777" max="11777" width="17.5703125" style="4" customWidth="1"/>
    <col min="11778" max="11778" width="20.7109375" style="4" customWidth="1"/>
    <col min="11779" max="11779" width="14.28515625" style="4" customWidth="1"/>
    <col min="11780" max="11780" width="19.7109375" style="4" customWidth="1"/>
    <col min="11781" max="11781" width="11.7109375" style="4" customWidth="1"/>
    <col min="11782" max="11782" width="15.7109375" style="4" customWidth="1"/>
    <col min="11783" max="11784" width="14.28515625" style="4" customWidth="1"/>
    <col min="11785" max="11785" width="12.140625" style="4" customWidth="1"/>
    <col min="11786" max="11786" width="19.28515625" style="4" customWidth="1"/>
    <col min="11787" max="12030" width="8.85546875" style="4"/>
    <col min="12031" max="12031" width="9.140625" style="4" customWidth="1"/>
    <col min="12032" max="12032" width="9.28515625" style="4" customWidth="1"/>
    <col min="12033" max="12033" width="17.5703125" style="4" customWidth="1"/>
    <col min="12034" max="12034" width="20.7109375" style="4" customWidth="1"/>
    <col min="12035" max="12035" width="14.28515625" style="4" customWidth="1"/>
    <col min="12036" max="12036" width="19.7109375" style="4" customWidth="1"/>
    <col min="12037" max="12037" width="11.7109375" style="4" customWidth="1"/>
    <col min="12038" max="12038" width="15.7109375" style="4" customWidth="1"/>
    <col min="12039" max="12040" width="14.28515625" style="4" customWidth="1"/>
    <col min="12041" max="12041" width="12.140625" style="4" customWidth="1"/>
    <col min="12042" max="12042" width="19.28515625" style="4" customWidth="1"/>
    <col min="12043" max="12286" width="8.85546875" style="4"/>
    <col min="12287" max="12287" width="9.140625" style="4" customWidth="1"/>
    <col min="12288" max="12288" width="9.28515625" style="4" customWidth="1"/>
    <col min="12289" max="12289" width="17.5703125" style="4" customWidth="1"/>
    <col min="12290" max="12290" width="20.7109375" style="4" customWidth="1"/>
    <col min="12291" max="12291" width="14.28515625" style="4" customWidth="1"/>
    <col min="12292" max="12292" width="19.7109375" style="4" customWidth="1"/>
    <col min="12293" max="12293" width="11.7109375" style="4" customWidth="1"/>
    <col min="12294" max="12294" width="15.7109375" style="4" customWidth="1"/>
    <col min="12295" max="12296" width="14.28515625" style="4" customWidth="1"/>
    <col min="12297" max="12297" width="12.140625" style="4" customWidth="1"/>
    <col min="12298" max="12298" width="19.28515625" style="4" customWidth="1"/>
    <col min="12299" max="12542" width="8.85546875" style="4"/>
    <col min="12543" max="12543" width="9.140625" style="4" customWidth="1"/>
    <col min="12544" max="12544" width="9.28515625" style="4" customWidth="1"/>
    <col min="12545" max="12545" width="17.5703125" style="4" customWidth="1"/>
    <col min="12546" max="12546" width="20.7109375" style="4" customWidth="1"/>
    <col min="12547" max="12547" width="14.28515625" style="4" customWidth="1"/>
    <col min="12548" max="12548" width="19.7109375" style="4" customWidth="1"/>
    <col min="12549" max="12549" width="11.7109375" style="4" customWidth="1"/>
    <col min="12550" max="12550" width="15.7109375" style="4" customWidth="1"/>
    <col min="12551" max="12552" width="14.28515625" style="4" customWidth="1"/>
    <col min="12553" max="12553" width="12.140625" style="4" customWidth="1"/>
    <col min="12554" max="12554" width="19.28515625" style="4" customWidth="1"/>
    <col min="12555" max="12798" width="8.85546875" style="4"/>
    <col min="12799" max="12799" width="9.140625" style="4" customWidth="1"/>
    <col min="12800" max="12800" width="9.28515625" style="4" customWidth="1"/>
    <col min="12801" max="12801" width="17.5703125" style="4" customWidth="1"/>
    <col min="12802" max="12802" width="20.7109375" style="4" customWidth="1"/>
    <col min="12803" max="12803" width="14.28515625" style="4" customWidth="1"/>
    <col min="12804" max="12804" width="19.7109375" style="4" customWidth="1"/>
    <col min="12805" max="12805" width="11.7109375" style="4" customWidth="1"/>
    <col min="12806" max="12806" width="15.7109375" style="4" customWidth="1"/>
    <col min="12807" max="12808" width="14.28515625" style="4" customWidth="1"/>
    <col min="12809" max="12809" width="12.140625" style="4" customWidth="1"/>
    <col min="12810" max="12810" width="19.28515625" style="4" customWidth="1"/>
    <col min="12811" max="13054" width="8.85546875" style="4"/>
    <col min="13055" max="13055" width="9.140625" style="4" customWidth="1"/>
    <col min="13056" max="13056" width="9.28515625" style="4" customWidth="1"/>
    <col min="13057" max="13057" width="17.5703125" style="4" customWidth="1"/>
    <col min="13058" max="13058" width="20.7109375" style="4" customWidth="1"/>
    <col min="13059" max="13059" width="14.28515625" style="4" customWidth="1"/>
    <col min="13060" max="13060" width="19.7109375" style="4" customWidth="1"/>
    <col min="13061" max="13061" width="11.7109375" style="4" customWidth="1"/>
    <col min="13062" max="13062" width="15.7109375" style="4" customWidth="1"/>
    <col min="13063" max="13064" width="14.28515625" style="4" customWidth="1"/>
    <col min="13065" max="13065" width="12.140625" style="4" customWidth="1"/>
    <col min="13066" max="13066" width="19.28515625" style="4" customWidth="1"/>
    <col min="13067" max="13310" width="8.85546875" style="4"/>
    <col min="13311" max="13311" width="9.140625" style="4" customWidth="1"/>
    <col min="13312" max="13312" width="9.28515625" style="4" customWidth="1"/>
    <col min="13313" max="13313" width="17.5703125" style="4" customWidth="1"/>
    <col min="13314" max="13314" width="20.7109375" style="4" customWidth="1"/>
    <col min="13315" max="13315" width="14.28515625" style="4" customWidth="1"/>
    <col min="13316" max="13316" width="19.7109375" style="4" customWidth="1"/>
    <col min="13317" max="13317" width="11.7109375" style="4" customWidth="1"/>
    <col min="13318" max="13318" width="15.7109375" style="4" customWidth="1"/>
    <col min="13319" max="13320" width="14.28515625" style="4" customWidth="1"/>
    <col min="13321" max="13321" width="12.140625" style="4" customWidth="1"/>
    <col min="13322" max="13322" width="19.28515625" style="4" customWidth="1"/>
    <col min="13323" max="13566" width="8.85546875" style="4"/>
    <col min="13567" max="13567" width="9.140625" style="4" customWidth="1"/>
    <col min="13568" max="13568" width="9.28515625" style="4" customWidth="1"/>
    <col min="13569" max="13569" width="17.5703125" style="4" customWidth="1"/>
    <col min="13570" max="13570" width="20.7109375" style="4" customWidth="1"/>
    <col min="13571" max="13571" width="14.28515625" style="4" customWidth="1"/>
    <col min="13572" max="13572" width="19.7109375" style="4" customWidth="1"/>
    <col min="13573" max="13573" width="11.7109375" style="4" customWidth="1"/>
    <col min="13574" max="13574" width="15.7109375" style="4" customWidth="1"/>
    <col min="13575" max="13576" width="14.28515625" style="4" customWidth="1"/>
    <col min="13577" max="13577" width="12.140625" style="4" customWidth="1"/>
    <col min="13578" max="13578" width="19.28515625" style="4" customWidth="1"/>
    <col min="13579" max="13822" width="8.85546875" style="4"/>
    <col min="13823" max="13823" width="9.140625" style="4" customWidth="1"/>
    <col min="13824" max="13824" width="9.28515625" style="4" customWidth="1"/>
    <col min="13825" max="13825" width="17.5703125" style="4" customWidth="1"/>
    <col min="13826" max="13826" width="20.7109375" style="4" customWidth="1"/>
    <col min="13827" max="13827" width="14.28515625" style="4" customWidth="1"/>
    <col min="13828" max="13828" width="19.7109375" style="4" customWidth="1"/>
    <col min="13829" max="13829" width="11.7109375" style="4" customWidth="1"/>
    <col min="13830" max="13830" width="15.7109375" style="4" customWidth="1"/>
    <col min="13831" max="13832" width="14.28515625" style="4" customWidth="1"/>
    <col min="13833" max="13833" width="12.140625" style="4" customWidth="1"/>
    <col min="13834" max="13834" width="19.28515625" style="4" customWidth="1"/>
    <col min="13835" max="14078" width="8.85546875" style="4"/>
    <col min="14079" max="14079" width="9.140625" style="4" customWidth="1"/>
    <col min="14080" max="14080" width="9.28515625" style="4" customWidth="1"/>
    <col min="14081" max="14081" width="17.5703125" style="4" customWidth="1"/>
    <col min="14082" max="14082" width="20.7109375" style="4" customWidth="1"/>
    <col min="14083" max="14083" width="14.28515625" style="4" customWidth="1"/>
    <col min="14084" max="14084" width="19.7109375" style="4" customWidth="1"/>
    <col min="14085" max="14085" width="11.7109375" style="4" customWidth="1"/>
    <col min="14086" max="14086" width="15.7109375" style="4" customWidth="1"/>
    <col min="14087" max="14088" width="14.28515625" style="4" customWidth="1"/>
    <col min="14089" max="14089" width="12.140625" style="4" customWidth="1"/>
    <col min="14090" max="14090" width="19.28515625" style="4" customWidth="1"/>
    <col min="14091" max="14334" width="8.85546875" style="4"/>
    <col min="14335" max="14335" width="9.140625" style="4" customWidth="1"/>
    <col min="14336" max="14336" width="9.28515625" style="4" customWidth="1"/>
    <col min="14337" max="14337" width="17.5703125" style="4" customWidth="1"/>
    <col min="14338" max="14338" width="20.7109375" style="4" customWidth="1"/>
    <col min="14339" max="14339" width="14.28515625" style="4" customWidth="1"/>
    <col min="14340" max="14340" width="19.7109375" style="4" customWidth="1"/>
    <col min="14341" max="14341" width="11.7109375" style="4" customWidth="1"/>
    <col min="14342" max="14342" width="15.7109375" style="4" customWidth="1"/>
    <col min="14343" max="14344" width="14.28515625" style="4" customWidth="1"/>
    <col min="14345" max="14345" width="12.140625" style="4" customWidth="1"/>
    <col min="14346" max="14346" width="19.28515625" style="4" customWidth="1"/>
    <col min="14347" max="14590" width="8.85546875" style="4"/>
    <col min="14591" max="14591" width="9.140625" style="4" customWidth="1"/>
    <col min="14592" max="14592" width="9.28515625" style="4" customWidth="1"/>
    <col min="14593" max="14593" width="17.5703125" style="4" customWidth="1"/>
    <col min="14594" max="14594" width="20.7109375" style="4" customWidth="1"/>
    <col min="14595" max="14595" width="14.28515625" style="4" customWidth="1"/>
    <col min="14596" max="14596" width="19.7109375" style="4" customWidth="1"/>
    <col min="14597" max="14597" width="11.7109375" style="4" customWidth="1"/>
    <col min="14598" max="14598" width="15.7109375" style="4" customWidth="1"/>
    <col min="14599" max="14600" width="14.28515625" style="4" customWidth="1"/>
    <col min="14601" max="14601" width="12.140625" style="4" customWidth="1"/>
    <col min="14602" max="14602" width="19.28515625" style="4" customWidth="1"/>
    <col min="14603" max="14846" width="8.85546875" style="4"/>
    <col min="14847" max="14847" width="9.140625" style="4" customWidth="1"/>
    <col min="14848" max="14848" width="9.28515625" style="4" customWidth="1"/>
    <col min="14849" max="14849" width="17.5703125" style="4" customWidth="1"/>
    <col min="14850" max="14850" width="20.7109375" style="4" customWidth="1"/>
    <col min="14851" max="14851" width="14.28515625" style="4" customWidth="1"/>
    <col min="14852" max="14852" width="19.7109375" style="4" customWidth="1"/>
    <col min="14853" max="14853" width="11.7109375" style="4" customWidth="1"/>
    <col min="14854" max="14854" width="15.7109375" style="4" customWidth="1"/>
    <col min="14855" max="14856" width="14.28515625" style="4" customWidth="1"/>
    <col min="14857" max="14857" width="12.140625" style="4" customWidth="1"/>
    <col min="14858" max="14858" width="19.28515625" style="4" customWidth="1"/>
    <col min="14859" max="15102" width="8.85546875" style="4"/>
    <col min="15103" max="15103" width="9.140625" style="4" customWidth="1"/>
    <col min="15104" max="15104" width="9.28515625" style="4" customWidth="1"/>
    <col min="15105" max="15105" width="17.5703125" style="4" customWidth="1"/>
    <col min="15106" max="15106" width="20.7109375" style="4" customWidth="1"/>
    <col min="15107" max="15107" width="14.28515625" style="4" customWidth="1"/>
    <col min="15108" max="15108" width="19.7109375" style="4" customWidth="1"/>
    <col min="15109" max="15109" width="11.7109375" style="4" customWidth="1"/>
    <col min="15110" max="15110" width="15.7109375" style="4" customWidth="1"/>
    <col min="15111" max="15112" width="14.28515625" style="4" customWidth="1"/>
    <col min="15113" max="15113" width="12.140625" style="4" customWidth="1"/>
    <col min="15114" max="15114" width="19.28515625" style="4" customWidth="1"/>
    <col min="15115" max="15358" width="8.85546875" style="4"/>
    <col min="15359" max="15359" width="9.140625" style="4" customWidth="1"/>
    <col min="15360" max="15360" width="9.28515625" style="4" customWidth="1"/>
    <col min="15361" max="15361" width="17.5703125" style="4" customWidth="1"/>
    <col min="15362" max="15362" width="20.7109375" style="4" customWidth="1"/>
    <col min="15363" max="15363" width="14.28515625" style="4" customWidth="1"/>
    <col min="15364" max="15364" width="19.7109375" style="4" customWidth="1"/>
    <col min="15365" max="15365" width="11.7109375" style="4" customWidth="1"/>
    <col min="15366" max="15366" width="15.7109375" style="4" customWidth="1"/>
    <col min="15367" max="15368" width="14.28515625" style="4" customWidth="1"/>
    <col min="15369" max="15369" width="12.140625" style="4" customWidth="1"/>
    <col min="15370" max="15370" width="19.28515625" style="4" customWidth="1"/>
    <col min="15371" max="15614" width="8.85546875" style="4"/>
    <col min="15615" max="15615" width="9.140625" style="4" customWidth="1"/>
    <col min="15616" max="15616" width="9.28515625" style="4" customWidth="1"/>
    <col min="15617" max="15617" width="17.5703125" style="4" customWidth="1"/>
    <col min="15618" max="15618" width="20.7109375" style="4" customWidth="1"/>
    <col min="15619" max="15619" width="14.28515625" style="4" customWidth="1"/>
    <col min="15620" max="15620" width="19.7109375" style="4" customWidth="1"/>
    <col min="15621" max="15621" width="11.7109375" style="4" customWidth="1"/>
    <col min="15622" max="15622" width="15.7109375" style="4" customWidth="1"/>
    <col min="15623" max="15624" width="14.28515625" style="4" customWidth="1"/>
    <col min="15625" max="15625" width="12.140625" style="4" customWidth="1"/>
    <col min="15626" max="15626" width="19.28515625" style="4" customWidth="1"/>
    <col min="15627" max="15870" width="8.85546875" style="4"/>
    <col min="15871" max="15871" width="9.140625" style="4" customWidth="1"/>
    <col min="15872" max="15872" width="9.28515625" style="4" customWidth="1"/>
    <col min="15873" max="15873" width="17.5703125" style="4" customWidth="1"/>
    <col min="15874" max="15874" width="20.7109375" style="4" customWidth="1"/>
    <col min="15875" max="15875" width="14.28515625" style="4" customWidth="1"/>
    <col min="15876" max="15876" width="19.7109375" style="4" customWidth="1"/>
    <col min="15877" max="15877" width="11.7109375" style="4" customWidth="1"/>
    <col min="15878" max="15878" width="15.7109375" style="4" customWidth="1"/>
    <col min="15879" max="15880" width="14.28515625" style="4" customWidth="1"/>
    <col min="15881" max="15881" width="12.140625" style="4" customWidth="1"/>
    <col min="15882" max="15882" width="19.28515625" style="4" customWidth="1"/>
    <col min="15883" max="16126" width="8.85546875" style="4"/>
    <col min="16127" max="16127" width="9.140625" style="4" customWidth="1"/>
    <col min="16128" max="16128" width="9.28515625" style="4" customWidth="1"/>
    <col min="16129" max="16129" width="17.5703125" style="4" customWidth="1"/>
    <col min="16130" max="16130" width="20.7109375" style="4" customWidth="1"/>
    <col min="16131" max="16131" width="14.28515625" style="4" customWidth="1"/>
    <col min="16132" max="16132" width="19.7109375" style="4" customWidth="1"/>
    <col min="16133" max="16133" width="11.7109375" style="4" customWidth="1"/>
    <col min="16134" max="16134" width="15.7109375" style="4" customWidth="1"/>
    <col min="16135" max="16136" width="14.28515625" style="4" customWidth="1"/>
    <col min="16137" max="16137" width="12.140625" style="4" customWidth="1"/>
    <col min="16138" max="16138" width="19.28515625" style="4" customWidth="1"/>
    <col min="16139" max="16384" width="8.85546875" style="4"/>
  </cols>
  <sheetData>
    <row r="1" spans="1:11" s="3" customFormat="1" ht="15" customHeight="1" x14ac:dyDescent="0.25">
      <c r="A1" s="1"/>
      <c r="B1" s="1"/>
      <c r="C1" s="1"/>
      <c r="D1" s="1"/>
      <c r="E1" s="1"/>
      <c r="F1" s="1"/>
      <c r="G1" s="2"/>
      <c r="H1" s="1"/>
      <c r="I1" s="1"/>
      <c r="J1" s="51" t="s">
        <v>0</v>
      </c>
      <c r="K1" s="52"/>
    </row>
    <row r="2" spans="1:11" s="3" customFormat="1" ht="15" customHeight="1" x14ac:dyDescent="0.25">
      <c r="A2" s="1"/>
      <c r="B2" s="1"/>
      <c r="C2" s="1"/>
      <c r="D2" s="1"/>
      <c r="E2" s="1"/>
      <c r="F2" s="1"/>
      <c r="G2" s="2"/>
      <c r="H2" s="1"/>
      <c r="I2" s="1"/>
      <c r="J2" s="52"/>
      <c r="K2" s="52"/>
    </row>
    <row r="3" spans="1:11" s="3" customFormat="1" x14ac:dyDescent="0.25">
      <c r="A3" s="1"/>
      <c r="B3" s="1"/>
      <c r="C3" s="1"/>
      <c r="D3" s="1"/>
      <c r="E3" s="1"/>
      <c r="F3" s="1"/>
      <c r="G3" s="2"/>
      <c r="H3" s="1"/>
      <c r="I3" s="1"/>
      <c r="J3" s="52"/>
      <c r="K3" s="52"/>
    </row>
    <row r="4" spans="1:11" s="3" customFormat="1" x14ac:dyDescent="0.25">
      <c r="A4" s="1"/>
      <c r="B4" s="1"/>
      <c r="C4" s="1"/>
      <c r="D4" s="1"/>
      <c r="E4" s="1"/>
      <c r="F4" s="1"/>
      <c r="G4" s="2"/>
      <c r="H4" s="1"/>
      <c r="I4" s="1"/>
      <c r="J4" s="52"/>
      <c r="K4" s="52"/>
    </row>
    <row r="5" spans="1:11" s="3" customFormat="1" ht="37.5" customHeight="1" thickBot="1" x14ac:dyDescent="0.3">
      <c r="A5" s="56" t="s">
        <v>74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4.75" customHeight="1" x14ac:dyDescent="0.25">
      <c r="A6" s="48" t="s">
        <v>1</v>
      </c>
      <c r="B6" s="42" t="s">
        <v>2</v>
      </c>
      <c r="C6" s="42" t="s">
        <v>3</v>
      </c>
      <c r="D6" s="42" t="s">
        <v>4</v>
      </c>
      <c r="E6" s="42" t="s">
        <v>5</v>
      </c>
      <c r="F6" s="38" t="s">
        <v>73</v>
      </c>
      <c r="G6" s="40" t="s">
        <v>6</v>
      </c>
      <c r="H6" s="42" t="s">
        <v>7</v>
      </c>
      <c r="I6" s="42"/>
      <c r="J6" s="42"/>
      <c r="K6" s="43"/>
    </row>
    <row r="7" spans="1:11" ht="90.75" customHeight="1" thickBot="1" x14ac:dyDescent="0.3">
      <c r="A7" s="49"/>
      <c r="B7" s="50"/>
      <c r="C7" s="50"/>
      <c r="D7" s="50"/>
      <c r="E7" s="50"/>
      <c r="F7" s="39"/>
      <c r="G7" s="41"/>
      <c r="H7" s="12" t="s">
        <v>8</v>
      </c>
      <c r="I7" s="12" t="s">
        <v>9</v>
      </c>
      <c r="J7" s="12" t="s">
        <v>10</v>
      </c>
      <c r="K7" s="13" t="s">
        <v>11</v>
      </c>
    </row>
    <row r="8" spans="1:11" ht="13.5" thickBot="1" x14ac:dyDescent="0.3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7">
        <v>7</v>
      </c>
      <c r="H8" s="15">
        <v>8</v>
      </c>
      <c r="I8" s="15">
        <v>9</v>
      </c>
      <c r="J8" s="15">
        <v>10</v>
      </c>
      <c r="K8" s="16">
        <v>11</v>
      </c>
    </row>
    <row r="9" spans="1:11" x14ac:dyDescent="0.25">
      <c r="A9" s="53" t="s">
        <v>12</v>
      </c>
      <c r="B9" s="54"/>
      <c r="C9" s="54"/>
      <c r="D9" s="54"/>
      <c r="E9" s="54"/>
      <c r="F9" s="54"/>
      <c r="G9" s="54"/>
      <c r="H9" s="54"/>
      <c r="I9" s="54"/>
      <c r="J9" s="54"/>
      <c r="K9" s="55"/>
    </row>
    <row r="10" spans="1:11" ht="24" x14ac:dyDescent="0.25">
      <c r="A10" s="32">
        <v>1</v>
      </c>
      <c r="B10" s="19" t="s">
        <v>39</v>
      </c>
      <c r="C10" s="20" t="s">
        <v>19</v>
      </c>
      <c r="D10" s="18" t="s">
        <v>25</v>
      </c>
      <c r="E10" s="18" t="s">
        <v>32</v>
      </c>
      <c r="F10" s="18" t="s">
        <v>14</v>
      </c>
      <c r="G10" s="21">
        <v>1583.75</v>
      </c>
      <c r="H10" s="21">
        <v>0</v>
      </c>
      <c r="I10" s="21">
        <v>1190</v>
      </c>
      <c r="J10" s="22">
        <f>393750/1000</f>
        <v>393.75</v>
      </c>
      <c r="K10" s="33"/>
    </row>
    <row r="11" spans="1:11" ht="36" x14ac:dyDescent="0.25">
      <c r="A11" s="32">
        <v>2</v>
      </c>
      <c r="B11" s="19" t="s">
        <v>40</v>
      </c>
      <c r="C11" s="20" t="s">
        <v>19</v>
      </c>
      <c r="D11" s="18" t="s">
        <v>25</v>
      </c>
      <c r="E11" s="18" t="s">
        <v>36</v>
      </c>
      <c r="F11" s="18" t="s">
        <v>14</v>
      </c>
      <c r="G11" s="21">
        <v>1913.25</v>
      </c>
      <c r="H11" s="21">
        <v>1012.5</v>
      </c>
      <c r="I11" s="21">
        <v>507</v>
      </c>
      <c r="J11" s="22">
        <f>393750/1000</f>
        <v>393.75</v>
      </c>
      <c r="K11" s="33"/>
    </row>
    <row r="12" spans="1:11" ht="36" x14ac:dyDescent="0.25">
      <c r="A12" s="32">
        <v>3</v>
      </c>
      <c r="B12" s="19" t="s">
        <v>41</v>
      </c>
      <c r="C12" s="20" t="s">
        <v>19</v>
      </c>
      <c r="D12" s="18" t="s">
        <v>25</v>
      </c>
      <c r="E12" s="18" t="s">
        <v>33</v>
      </c>
      <c r="F12" s="18" t="s">
        <v>14</v>
      </c>
      <c r="G12" s="21">
        <v>393.75</v>
      </c>
      <c r="H12" s="21">
        <v>0</v>
      </c>
      <c r="I12" s="21">
        <v>0</v>
      </c>
      <c r="J12" s="22">
        <f>393750/1000</f>
        <v>393.75</v>
      </c>
      <c r="K12" s="33"/>
    </row>
    <row r="13" spans="1:11" ht="36" x14ac:dyDescent="0.25">
      <c r="A13" s="32">
        <v>4</v>
      </c>
      <c r="B13" s="19" t="s">
        <v>41</v>
      </c>
      <c r="C13" s="20" t="s">
        <v>21</v>
      </c>
      <c r="D13" s="18" t="s">
        <v>30</v>
      </c>
      <c r="E13" s="18" t="s">
        <v>36</v>
      </c>
      <c r="F13" s="18" t="s">
        <v>14</v>
      </c>
      <c r="G13" s="21">
        <v>262.5</v>
      </c>
      <c r="H13" s="21">
        <v>0</v>
      </c>
      <c r="I13" s="21">
        <v>0</v>
      </c>
      <c r="J13" s="22">
        <f>262500/1000</f>
        <v>262.5</v>
      </c>
      <c r="K13" s="33"/>
    </row>
    <row r="14" spans="1:11" ht="36" x14ac:dyDescent="0.25">
      <c r="A14" s="32">
        <v>5</v>
      </c>
      <c r="B14" s="19" t="s">
        <v>41</v>
      </c>
      <c r="C14" s="20" t="s">
        <v>19</v>
      </c>
      <c r="D14" s="18" t="s">
        <v>25</v>
      </c>
      <c r="E14" s="18" t="s">
        <v>33</v>
      </c>
      <c r="F14" s="18" t="s">
        <v>14</v>
      </c>
      <c r="G14" s="21">
        <v>393.75</v>
      </c>
      <c r="H14" s="21">
        <v>0</v>
      </c>
      <c r="I14" s="21">
        <v>0</v>
      </c>
      <c r="J14" s="22">
        <f>393750/1000</f>
        <v>393.75</v>
      </c>
      <c r="K14" s="33"/>
    </row>
    <row r="15" spans="1:11" ht="36" x14ac:dyDescent="0.25">
      <c r="A15" s="32">
        <v>6</v>
      </c>
      <c r="B15" s="19" t="s">
        <v>41</v>
      </c>
      <c r="C15" s="20" t="s">
        <v>19</v>
      </c>
      <c r="D15" s="18" t="s">
        <v>42</v>
      </c>
      <c r="E15" s="18" t="s">
        <v>33</v>
      </c>
      <c r="F15" s="18" t="s">
        <v>14</v>
      </c>
      <c r="G15" s="21">
        <v>1050</v>
      </c>
      <c r="H15" s="21">
        <v>0</v>
      </c>
      <c r="I15" s="21">
        <v>0</v>
      </c>
      <c r="J15" s="22">
        <f>1050000/1000</f>
        <v>1050</v>
      </c>
      <c r="K15" s="33"/>
    </row>
    <row r="16" spans="1:11" ht="36" x14ac:dyDescent="0.25">
      <c r="A16" s="32">
        <v>7</v>
      </c>
      <c r="B16" s="19" t="s">
        <v>41</v>
      </c>
      <c r="C16" s="20" t="s">
        <v>21</v>
      </c>
      <c r="D16" s="18" t="s">
        <v>43</v>
      </c>
      <c r="E16" s="18" t="s">
        <v>27</v>
      </c>
      <c r="F16" s="18" t="s">
        <v>14</v>
      </c>
      <c r="G16" s="21">
        <v>6700</v>
      </c>
      <c r="H16" s="21">
        <v>2500</v>
      </c>
      <c r="I16" s="21">
        <v>0</v>
      </c>
      <c r="J16" s="22">
        <f>4200000/1000</f>
        <v>4200</v>
      </c>
      <c r="K16" s="33"/>
    </row>
    <row r="17" spans="1:11" ht="36" x14ac:dyDescent="0.25">
      <c r="A17" s="32">
        <v>8</v>
      </c>
      <c r="B17" s="19" t="s">
        <v>41</v>
      </c>
      <c r="C17" s="20" t="s">
        <v>19</v>
      </c>
      <c r="D17" s="18" t="s">
        <v>30</v>
      </c>
      <c r="E17" s="18" t="s">
        <v>44</v>
      </c>
      <c r="F17" s="18" t="s">
        <v>14</v>
      </c>
      <c r="G17" s="21">
        <v>712.5</v>
      </c>
      <c r="H17" s="21">
        <v>450</v>
      </c>
      <c r="I17" s="21">
        <v>0</v>
      </c>
      <c r="J17" s="22">
        <f>262500/1000</f>
        <v>262.5</v>
      </c>
      <c r="K17" s="33"/>
    </row>
    <row r="18" spans="1:11" ht="36" x14ac:dyDescent="0.25">
      <c r="A18" s="32">
        <v>9</v>
      </c>
      <c r="B18" s="19" t="s">
        <v>41</v>
      </c>
      <c r="C18" s="20" t="s">
        <v>19</v>
      </c>
      <c r="D18" s="18" t="s">
        <v>26</v>
      </c>
      <c r="E18" s="18" t="s">
        <v>34</v>
      </c>
      <c r="F18" s="18" t="s">
        <v>14</v>
      </c>
      <c r="G18" s="21">
        <v>2262.59</v>
      </c>
      <c r="H18" s="21">
        <v>1050</v>
      </c>
      <c r="I18" s="21">
        <v>687.59</v>
      </c>
      <c r="J18" s="22">
        <f>525000/1000</f>
        <v>525</v>
      </c>
      <c r="K18" s="33"/>
    </row>
    <row r="19" spans="1:11" ht="36" x14ac:dyDescent="0.25">
      <c r="A19" s="32">
        <v>10</v>
      </c>
      <c r="B19" s="19" t="s">
        <v>41</v>
      </c>
      <c r="C19" s="20" t="s">
        <v>19</v>
      </c>
      <c r="D19" s="18" t="s">
        <v>30</v>
      </c>
      <c r="E19" s="18" t="s">
        <v>28</v>
      </c>
      <c r="F19" s="18" t="s">
        <v>14</v>
      </c>
      <c r="G19" s="21">
        <v>799.5</v>
      </c>
      <c r="H19" s="21">
        <v>0</v>
      </c>
      <c r="I19" s="21">
        <v>537</v>
      </c>
      <c r="J19" s="22">
        <f>262500/1000</f>
        <v>262.5</v>
      </c>
      <c r="K19" s="33"/>
    </row>
    <row r="20" spans="1:11" ht="24" x14ac:dyDescent="0.25">
      <c r="A20" s="32">
        <v>11</v>
      </c>
      <c r="B20" s="19" t="s">
        <v>45</v>
      </c>
      <c r="C20" s="20" t="s">
        <v>19</v>
      </c>
      <c r="D20" s="18" t="s">
        <v>25</v>
      </c>
      <c r="E20" s="18" t="s">
        <v>46</v>
      </c>
      <c r="F20" s="18" t="s">
        <v>14</v>
      </c>
      <c r="G20" s="21">
        <v>1959.98</v>
      </c>
      <c r="H20" s="21">
        <v>1020</v>
      </c>
      <c r="I20" s="21">
        <v>546.23</v>
      </c>
      <c r="J20" s="22">
        <f>393750/1000</f>
        <v>393.75</v>
      </c>
      <c r="K20" s="33"/>
    </row>
    <row r="21" spans="1:11" ht="36" x14ac:dyDescent="0.25">
      <c r="A21" s="32">
        <v>12</v>
      </c>
      <c r="B21" s="19" t="s">
        <v>41</v>
      </c>
      <c r="C21" s="20" t="s">
        <v>19</v>
      </c>
      <c r="D21" s="18" t="s">
        <v>26</v>
      </c>
      <c r="E21" s="18" t="s">
        <v>27</v>
      </c>
      <c r="F21" s="18" t="s">
        <v>14</v>
      </c>
      <c r="G21" s="21">
        <v>1294.78</v>
      </c>
      <c r="H21" s="21">
        <v>0</v>
      </c>
      <c r="I21" s="21">
        <v>769.78</v>
      </c>
      <c r="J21" s="22">
        <f>525000/1000</f>
        <v>525</v>
      </c>
      <c r="K21" s="33"/>
    </row>
    <row r="22" spans="1:11" ht="36" x14ac:dyDescent="0.25">
      <c r="A22" s="32">
        <v>13</v>
      </c>
      <c r="B22" s="19" t="s">
        <v>41</v>
      </c>
      <c r="C22" s="20" t="s">
        <v>21</v>
      </c>
      <c r="D22" s="18" t="s">
        <v>35</v>
      </c>
      <c r="E22" s="18" t="s">
        <v>27</v>
      </c>
      <c r="F22" s="18" t="s">
        <v>14</v>
      </c>
      <c r="G22" s="21">
        <v>787.5</v>
      </c>
      <c r="H22" s="21">
        <v>0</v>
      </c>
      <c r="I22" s="21">
        <v>0</v>
      </c>
      <c r="J22" s="22">
        <f>787500/1000</f>
        <v>787.5</v>
      </c>
      <c r="K22" s="33"/>
    </row>
    <row r="23" spans="1:11" ht="36" x14ac:dyDescent="0.25">
      <c r="A23" s="32">
        <v>14</v>
      </c>
      <c r="B23" s="19" t="s">
        <v>47</v>
      </c>
      <c r="C23" s="20" t="s">
        <v>19</v>
      </c>
      <c r="D23" s="18" t="s">
        <v>29</v>
      </c>
      <c r="E23" s="18" t="s">
        <v>46</v>
      </c>
      <c r="F23" s="18" t="s">
        <v>14</v>
      </c>
      <c r="G23" s="21">
        <v>2712.71</v>
      </c>
      <c r="H23" s="21">
        <v>1700</v>
      </c>
      <c r="I23" s="21">
        <v>356.46</v>
      </c>
      <c r="J23" s="22">
        <f>656250/1000</f>
        <v>656.25</v>
      </c>
      <c r="K23" s="33"/>
    </row>
    <row r="24" spans="1:11" ht="24" x14ac:dyDescent="0.25">
      <c r="A24" s="32">
        <v>15</v>
      </c>
      <c r="B24" s="19" t="s">
        <v>48</v>
      </c>
      <c r="C24" s="20" t="s">
        <v>19</v>
      </c>
      <c r="D24" s="18" t="s">
        <v>26</v>
      </c>
      <c r="E24" s="18" t="s">
        <v>28</v>
      </c>
      <c r="F24" s="18" t="s">
        <v>14</v>
      </c>
      <c r="G24" s="21">
        <v>525</v>
      </c>
      <c r="H24" s="21">
        <v>0</v>
      </c>
      <c r="I24" s="21">
        <v>0</v>
      </c>
      <c r="J24" s="22">
        <f>525000/1000</f>
        <v>525</v>
      </c>
      <c r="K24" s="33"/>
    </row>
    <row r="25" spans="1:11" ht="24" x14ac:dyDescent="0.25">
      <c r="A25" s="32">
        <v>16</v>
      </c>
      <c r="B25" s="19" t="s">
        <v>49</v>
      </c>
      <c r="C25" s="20" t="s">
        <v>19</v>
      </c>
      <c r="D25" s="18" t="s">
        <v>25</v>
      </c>
      <c r="E25" s="18" t="s">
        <v>31</v>
      </c>
      <c r="F25" s="18" t="s">
        <v>14</v>
      </c>
      <c r="G25" s="21">
        <v>1759.75</v>
      </c>
      <c r="H25" s="21">
        <v>0</v>
      </c>
      <c r="I25" s="21">
        <v>1366</v>
      </c>
      <c r="J25" s="22">
        <f>393750/1000</f>
        <v>393.75</v>
      </c>
      <c r="K25" s="33"/>
    </row>
    <row r="26" spans="1:11" ht="36" x14ac:dyDescent="0.25">
      <c r="A26" s="32">
        <v>17</v>
      </c>
      <c r="B26" s="19" t="s">
        <v>41</v>
      </c>
      <c r="C26" s="20" t="s">
        <v>19</v>
      </c>
      <c r="D26" s="18">
        <v>1</v>
      </c>
      <c r="E26" s="18" t="s">
        <v>28</v>
      </c>
      <c r="F26" s="18" t="s">
        <v>14</v>
      </c>
      <c r="G26" s="21">
        <v>537</v>
      </c>
      <c r="H26" s="21">
        <v>0</v>
      </c>
      <c r="I26" s="21">
        <v>537</v>
      </c>
      <c r="J26" s="22">
        <v>0</v>
      </c>
      <c r="K26" s="33"/>
    </row>
    <row r="27" spans="1:11" ht="36" x14ac:dyDescent="0.25">
      <c r="A27" s="32">
        <v>18</v>
      </c>
      <c r="B27" s="19" t="s">
        <v>41</v>
      </c>
      <c r="C27" s="20" t="s">
        <v>50</v>
      </c>
      <c r="D27" s="18" t="s">
        <v>30</v>
      </c>
      <c r="E27" s="18" t="s">
        <v>51</v>
      </c>
      <c r="F27" s="18" t="s">
        <v>14</v>
      </c>
      <c r="G27" s="21">
        <v>504.5</v>
      </c>
      <c r="H27" s="21">
        <v>242</v>
      </c>
      <c r="I27" s="21">
        <v>0</v>
      </c>
      <c r="J27" s="22">
        <f>262500/1000</f>
        <v>262.5</v>
      </c>
      <c r="K27" s="33"/>
    </row>
    <row r="28" spans="1:11" ht="72" x14ac:dyDescent="0.25">
      <c r="A28" s="32">
        <v>19</v>
      </c>
      <c r="B28" s="19" t="s">
        <v>52</v>
      </c>
      <c r="C28" s="20" t="s">
        <v>53</v>
      </c>
      <c r="D28" s="18" t="s">
        <v>54</v>
      </c>
      <c r="E28" s="18" t="s">
        <v>55</v>
      </c>
      <c r="F28" s="18" t="s">
        <v>14</v>
      </c>
      <c r="G28" s="21">
        <v>498.75</v>
      </c>
      <c r="H28" s="21">
        <v>367.5</v>
      </c>
      <c r="I28" s="21">
        <v>0</v>
      </c>
      <c r="J28" s="22">
        <f>131250/1000</f>
        <v>131.25</v>
      </c>
      <c r="K28" s="33"/>
    </row>
    <row r="29" spans="1:11" ht="60" x14ac:dyDescent="0.25">
      <c r="A29" s="32">
        <v>20</v>
      </c>
      <c r="B29" s="19" t="s">
        <v>56</v>
      </c>
      <c r="C29" s="20" t="s">
        <v>19</v>
      </c>
      <c r="D29" s="18" t="s">
        <v>25</v>
      </c>
      <c r="E29" s="18" t="s">
        <v>34</v>
      </c>
      <c r="F29" s="18" t="s">
        <v>14</v>
      </c>
      <c r="G29" s="21">
        <v>1268.75</v>
      </c>
      <c r="H29" s="21">
        <v>0</v>
      </c>
      <c r="I29" s="21">
        <v>875</v>
      </c>
      <c r="J29" s="22">
        <f>393750/1000</f>
        <v>393.75</v>
      </c>
      <c r="K29" s="33"/>
    </row>
    <row r="30" spans="1:11" ht="36" x14ac:dyDescent="0.25">
      <c r="A30" s="32">
        <v>21</v>
      </c>
      <c r="B30" s="19" t="s">
        <v>41</v>
      </c>
      <c r="C30" s="20" t="s">
        <v>19</v>
      </c>
      <c r="D30" s="18" t="s">
        <v>25</v>
      </c>
      <c r="E30" s="18" t="s">
        <v>31</v>
      </c>
      <c r="F30" s="18" t="s">
        <v>14</v>
      </c>
      <c r="G30" s="21">
        <v>393.75</v>
      </c>
      <c r="H30" s="21">
        <v>0</v>
      </c>
      <c r="I30" s="21">
        <v>0</v>
      </c>
      <c r="J30" s="22">
        <f>393750/1000</f>
        <v>393.75</v>
      </c>
      <c r="K30" s="33"/>
    </row>
    <row r="31" spans="1:11" ht="36" x14ac:dyDescent="0.25">
      <c r="A31" s="32">
        <v>22</v>
      </c>
      <c r="B31" s="20" t="s">
        <v>16</v>
      </c>
      <c r="C31" s="23" t="s">
        <v>57</v>
      </c>
      <c r="D31" s="23">
        <v>2</v>
      </c>
      <c r="E31" s="23" t="s">
        <v>24</v>
      </c>
      <c r="F31" s="23" t="s">
        <v>14</v>
      </c>
      <c r="G31" s="24">
        <v>628</v>
      </c>
      <c r="H31" s="24">
        <v>150</v>
      </c>
      <c r="I31" s="24">
        <v>216</v>
      </c>
      <c r="J31" s="24">
        <v>262</v>
      </c>
      <c r="K31" s="34">
        <v>0</v>
      </c>
    </row>
    <row r="32" spans="1:11" ht="36" x14ac:dyDescent="0.2">
      <c r="A32" s="32">
        <v>23</v>
      </c>
      <c r="B32" s="25" t="s">
        <v>16</v>
      </c>
      <c r="C32" s="26" t="s">
        <v>19</v>
      </c>
      <c r="D32" s="25">
        <v>2</v>
      </c>
      <c r="E32" s="26" t="s">
        <v>18</v>
      </c>
      <c r="F32" s="23" t="s">
        <v>14</v>
      </c>
      <c r="G32" s="27">
        <f>SUM(H32:K32)</f>
        <v>938.5</v>
      </c>
      <c r="H32" s="25"/>
      <c r="I32" s="25">
        <v>676</v>
      </c>
      <c r="J32" s="25">
        <v>262.5</v>
      </c>
      <c r="K32" s="35"/>
    </row>
    <row r="33" spans="1:11" ht="36" x14ac:dyDescent="0.2">
      <c r="A33" s="32">
        <v>24</v>
      </c>
      <c r="B33" s="25" t="s">
        <v>16</v>
      </c>
      <c r="C33" s="25" t="s">
        <v>58</v>
      </c>
      <c r="D33" s="25">
        <v>6</v>
      </c>
      <c r="E33" s="26" t="s">
        <v>18</v>
      </c>
      <c r="F33" s="23" t="s">
        <v>14</v>
      </c>
      <c r="G33" s="27">
        <f>SUM(H33:K33)</f>
        <v>1755.5</v>
      </c>
      <c r="H33" s="25"/>
      <c r="I33" s="25">
        <v>968</v>
      </c>
      <c r="J33" s="25">
        <v>787.5</v>
      </c>
      <c r="K33" s="35"/>
    </row>
    <row r="34" spans="1:11" ht="36" x14ac:dyDescent="0.25">
      <c r="A34" s="32">
        <v>25</v>
      </c>
      <c r="B34" s="20" t="s">
        <v>16</v>
      </c>
      <c r="C34" s="20" t="s">
        <v>59</v>
      </c>
      <c r="D34" s="20">
        <v>19</v>
      </c>
      <c r="E34" s="20" t="s">
        <v>60</v>
      </c>
      <c r="F34" s="23" t="s">
        <v>14</v>
      </c>
      <c r="G34" s="21">
        <v>4632.8</v>
      </c>
      <c r="H34" s="21">
        <v>1125</v>
      </c>
      <c r="I34" s="21">
        <v>1014</v>
      </c>
      <c r="J34" s="21">
        <v>2493.8000000000002</v>
      </c>
      <c r="K34" s="33">
        <v>0</v>
      </c>
    </row>
    <row r="35" spans="1:11" ht="24" x14ac:dyDescent="0.25">
      <c r="A35" s="32">
        <v>26</v>
      </c>
      <c r="B35" s="28" t="s">
        <v>17</v>
      </c>
      <c r="C35" s="28" t="s">
        <v>19</v>
      </c>
      <c r="D35" s="28">
        <v>5</v>
      </c>
      <c r="E35" s="28" t="s">
        <v>61</v>
      </c>
      <c r="F35" s="23" t="s">
        <v>14</v>
      </c>
      <c r="G35" s="28">
        <v>3583</v>
      </c>
      <c r="H35" s="28">
        <v>2000</v>
      </c>
      <c r="I35" s="28">
        <v>988</v>
      </c>
      <c r="J35" s="28">
        <v>170</v>
      </c>
      <c r="K35" s="36">
        <v>425</v>
      </c>
    </row>
    <row r="36" spans="1:11" x14ac:dyDescent="0.25">
      <c r="A36" s="32">
        <v>27</v>
      </c>
      <c r="B36" s="20" t="s">
        <v>15</v>
      </c>
      <c r="C36" s="28" t="s">
        <v>19</v>
      </c>
      <c r="D36" s="20">
        <v>6</v>
      </c>
      <c r="E36" s="20" t="s">
        <v>62</v>
      </c>
      <c r="F36" s="23" t="s">
        <v>14</v>
      </c>
      <c r="G36" s="20">
        <v>2964</v>
      </c>
      <c r="H36" s="20">
        <v>2250</v>
      </c>
      <c r="I36" s="20"/>
      <c r="J36" s="20">
        <v>714</v>
      </c>
      <c r="K36" s="33"/>
    </row>
    <row r="37" spans="1:11" ht="36" x14ac:dyDescent="0.25">
      <c r="A37" s="32">
        <v>28</v>
      </c>
      <c r="B37" s="20" t="s">
        <v>20</v>
      </c>
      <c r="C37" s="20" t="s">
        <v>21</v>
      </c>
      <c r="D37" s="20">
        <v>2</v>
      </c>
      <c r="E37" s="20" t="s">
        <v>22</v>
      </c>
      <c r="F37" s="23" t="s">
        <v>14</v>
      </c>
      <c r="G37" s="20">
        <v>533</v>
      </c>
      <c r="H37" s="20">
        <v>295</v>
      </c>
      <c r="I37" s="20"/>
      <c r="J37" s="20">
        <v>238</v>
      </c>
      <c r="K37" s="33"/>
    </row>
    <row r="38" spans="1:11" ht="36" x14ac:dyDescent="0.25">
      <c r="A38" s="32">
        <v>29</v>
      </c>
      <c r="B38" s="20" t="s">
        <v>16</v>
      </c>
      <c r="C38" s="28" t="s">
        <v>19</v>
      </c>
      <c r="D38" s="20">
        <v>6</v>
      </c>
      <c r="E38" s="20" t="s">
        <v>62</v>
      </c>
      <c r="F38" s="23" t="s">
        <v>14</v>
      </c>
      <c r="G38" s="20">
        <v>714</v>
      </c>
      <c r="H38" s="20"/>
      <c r="I38" s="20"/>
      <c r="J38" s="20">
        <v>714</v>
      </c>
      <c r="K38" s="33"/>
    </row>
    <row r="39" spans="1:11" ht="36" x14ac:dyDescent="0.25">
      <c r="A39" s="32">
        <v>30</v>
      </c>
      <c r="B39" s="20" t="s">
        <v>16</v>
      </c>
      <c r="C39" s="28" t="s">
        <v>19</v>
      </c>
      <c r="D39" s="20">
        <v>14</v>
      </c>
      <c r="E39" s="20" t="s">
        <v>62</v>
      </c>
      <c r="F39" s="23" t="s">
        <v>14</v>
      </c>
      <c r="G39" s="20">
        <v>1666</v>
      </c>
      <c r="H39" s="20"/>
      <c r="I39" s="20"/>
      <c r="J39" s="20">
        <v>1666</v>
      </c>
      <c r="K39" s="33"/>
    </row>
    <row r="40" spans="1:11" ht="36" x14ac:dyDescent="0.25">
      <c r="A40" s="32">
        <v>31</v>
      </c>
      <c r="B40" s="20" t="s">
        <v>16</v>
      </c>
      <c r="C40" s="20" t="s">
        <v>21</v>
      </c>
      <c r="D40" s="20">
        <v>4</v>
      </c>
      <c r="E40" s="20" t="s">
        <v>63</v>
      </c>
      <c r="F40" s="23" t="s">
        <v>14</v>
      </c>
      <c r="G40" s="20">
        <v>1279</v>
      </c>
      <c r="H40" s="20">
        <v>589</v>
      </c>
      <c r="I40" s="20">
        <v>165</v>
      </c>
      <c r="J40" s="20">
        <v>525</v>
      </c>
      <c r="K40" s="33"/>
    </row>
    <row r="41" spans="1:11" ht="36" x14ac:dyDescent="0.25">
      <c r="A41" s="32">
        <v>32</v>
      </c>
      <c r="B41" s="20" t="s">
        <v>16</v>
      </c>
      <c r="C41" s="20" t="s">
        <v>21</v>
      </c>
      <c r="D41" s="20">
        <v>2</v>
      </c>
      <c r="E41" s="20" t="s">
        <v>22</v>
      </c>
      <c r="F41" s="23" t="s">
        <v>14</v>
      </c>
      <c r="G41" s="20">
        <v>337.5</v>
      </c>
      <c r="H41" s="20"/>
      <c r="I41" s="20">
        <v>75</v>
      </c>
      <c r="J41" s="20">
        <v>262.5</v>
      </c>
      <c r="K41" s="33"/>
    </row>
    <row r="42" spans="1:11" ht="36" x14ac:dyDescent="0.25">
      <c r="A42" s="32">
        <v>33</v>
      </c>
      <c r="B42" s="20" t="s">
        <v>16</v>
      </c>
      <c r="C42" s="20" t="s">
        <v>23</v>
      </c>
      <c r="D42" s="20">
        <v>2</v>
      </c>
      <c r="E42" s="29" t="s">
        <v>64</v>
      </c>
      <c r="F42" s="20" t="s">
        <v>14</v>
      </c>
      <c r="G42" s="30">
        <f>H42+I42+J42+K42</f>
        <v>1043.5</v>
      </c>
      <c r="H42" s="31">
        <v>75</v>
      </c>
      <c r="I42" s="31">
        <v>706</v>
      </c>
      <c r="J42" s="31">
        <v>75</v>
      </c>
      <c r="K42" s="37">
        <v>187.5</v>
      </c>
    </row>
    <row r="43" spans="1:11" ht="36" x14ac:dyDescent="0.25">
      <c r="A43" s="32">
        <v>34</v>
      </c>
      <c r="B43" s="20" t="s">
        <v>16</v>
      </c>
      <c r="C43" s="20" t="s">
        <v>23</v>
      </c>
      <c r="D43" s="20">
        <v>2</v>
      </c>
      <c r="E43" s="29" t="s">
        <v>65</v>
      </c>
      <c r="F43" s="20" t="s">
        <v>14</v>
      </c>
      <c r="G43" s="30">
        <f>H43+I43+J43+K43</f>
        <v>3049.6000000000004</v>
      </c>
      <c r="H43" s="31">
        <v>1800</v>
      </c>
      <c r="I43" s="31">
        <v>330.9</v>
      </c>
      <c r="J43" s="31">
        <v>262.5</v>
      </c>
      <c r="K43" s="37">
        <v>656.2</v>
      </c>
    </row>
    <row r="44" spans="1:11" x14ac:dyDescent="0.25">
      <c r="A44" s="32">
        <v>35</v>
      </c>
      <c r="B44" s="20" t="s">
        <v>66</v>
      </c>
      <c r="C44" s="20" t="s">
        <v>23</v>
      </c>
      <c r="D44" s="20">
        <v>5</v>
      </c>
      <c r="E44" s="20" t="s">
        <v>13</v>
      </c>
      <c r="F44" s="20" t="s">
        <v>14</v>
      </c>
      <c r="G44" s="20">
        <v>769</v>
      </c>
      <c r="H44" s="20"/>
      <c r="I44" s="20">
        <v>113</v>
      </c>
      <c r="J44" s="20">
        <v>656</v>
      </c>
      <c r="K44" s="33"/>
    </row>
    <row r="45" spans="1:11" ht="36" x14ac:dyDescent="0.25">
      <c r="A45" s="32">
        <v>36</v>
      </c>
      <c r="B45" s="20" t="s">
        <v>67</v>
      </c>
      <c r="C45" s="28" t="s">
        <v>19</v>
      </c>
      <c r="D45" s="20">
        <v>5</v>
      </c>
      <c r="E45" s="20" t="s">
        <v>68</v>
      </c>
      <c r="F45" s="20" t="s">
        <v>14</v>
      </c>
      <c r="G45" s="20">
        <v>656</v>
      </c>
      <c r="H45" s="20"/>
      <c r="I45" s="20"/>
      <c r="J45" s="20">
        <v>656</v>
      </c>
      <c r="K45" s="33"/>
    </row>
    <row r="46" spans="1:11" ht="36" x14ac:dyDescent="0.25">
      <c r="A46" s="32">
        <v>37</v>
      </c>
      <c r="B46" s="20" t="s">
        <v>16</v>
      </c>
      <c r="C46" s="20" t="s">
        <v>50</v>
      </c>
      <c r="D46" s="20">
        <v>2</v>
      </c>
      <c r="E46" s="20" t="s">
        <v>69</v>
      </c>
      <c r="F46" s="20" t="s">
        <v>14</v>
      </c>
      <c r="G46" s="20">
        <v>263</v>
      </c>
      <c r="H46" s="20"/>
      <c r="I46" s="20"/>
      <c r="J46" s="20">
        <v>263</v>
      </c>
      <c r="K46" s="33"/>
    </row>
    <row r="47" spans="1:11" ht="36" x14ac:dyDescent="0.25">
      <c r="A47" s="32">
        <v>38</v>
      </c>
      <c r="B47" s="20" t="s">
        <v>16</v>
      </c>
      <c r="C47" s="20" t="s">
        <v>70</v>
      </c>
      <c r="D47" s="20">
        <v>8</v>
      </c>
      <c r="E47" s="20" t="s">
        <v>71</v>
      </c>
      <c r="F47" s="23" t="s">
        <v>14</v>
      </c>
      <c r="G47" s="20">
        <v>1050</v>
      </c>
      <c r="H47" s="20">
        <v>0</v>
      </c>
      <c r="I47" s="20">
        <v>0</v>
      </c>
      <c r="J47" s="20">
        <v>300</v>
      </c>
      <c r="K47" s="33">
        <v>750</v>
      </c>
    </row>
    <row r="48" spans="1:11" ht="36" x14ac:dyDescent="0.25">
      <c r="A48" s="32">
        <v>39</v>
      </c>
      <c r="B48" s="20" t="s">
        <v>16</v>
      </c>
      <c r="C48" s="20" t="s">
        <v>70</v>
      </c>
      <c r="D48" s="23">
        <v>27</v>
      </c>
      <c r="E48" s="20" t="s">
        <v>72</v>
      </c>
      <c r="F48" s="23" t="s">
        <v>14</v>
      </c>
      <c r="G48" s="24">
        <v>3544</v>
      </c>
      <c r="H48" s="24">
        <v>0</v>
      </c>
      <c r="I48" s="24">
        <v>0</v>
      </c>
      <c r="J48" s="24">
        <v>1013</v>
      </c>
      <c r="K48" s="34">
        <v>2531</v>
      </c>
    </row>
    <row r="49" spans="1:11" x14ac:dyDescent="0.25">
      <c r="A49" s="44" t="s">
        <v>37</v>
      </c>
      <c r="B49" s="45"/>
      <c r="C49" s="45"/>
      <c r="D49" s="45"/>
      <c r="E49" s="45"/>
      <c r="F49" s="45"/>
      <c r="G49" s="7">
        <f>SUM(G10:G48)</f>
        <v>57720.46</v>
      </c>
      <c r="H49" s="6"/>
      <c r="I49" s="6"/>
      <c r="J49" s="6"/>
      <c r="K49" s="8"/>
    </row>
    <row r="50" spans="1:11" ht="13.5" thickBot="1" x14ac:dyDescent="0.3">
      <c r="A50" s="46" t="s">
        <v>38</v>
      </c>
      <c r="B50" s="47"/>
      <c r="C50" s="47"/>
      <c r="D50" s="47"/>
      <c r="E50" s="47"/>
      <c r="F50" s="47"/>
      <c r="G50" s="9">
        <f>G49+210834.39</f>
        <v>268554.85000000003</v>
      </c>
      <c r="H50" s="10"/>
      <c r="I50" s="10"/>
      <c r="J50" s="10"/>
      <c r="K50" s="11"/>
    </row>
  </sheetData>
  <mergeCells count="13">
    <mergeCell ref="J1:K4"/>
    <mergeCell ref="A5:K5"/>
    <mergeCell ref="A9:K9"/>
    <mergeCell ref="F6:F7"/>
    <mergeCell ref="G6:G7"/>
    <mergeCell ref="H6:K6"/>
    <mergeCell ref="A49:F49"/>
    <mergeCell ref="A50:F50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ShH.Vafoev</dc:creator>
  <cp:lastModifiedBy>ShH.Vafoev</cp:lastModifiedBy>
  <dcterms:created xsi:type="dcterms:W3CDTF">2025-01-31T10:37:17Z</dcterms:created>
  <dcterms:modified xsi:type="dcterms:W3CDTF">2025-01-31T11:20:09Z</dcterms:modified>
</cp:coreProperties>
</file>